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docs.live.net/c9a3df85e1916214/Desktop/Raven/"/>
    </mc:Choice>
  </mc:AlternateContent>
  <xr:revisionPtr revIDLastSave="2" documentId="8_{C1495DB9-DB70-4367-8A83-38AF91A6DE44}" xr6:coauthVersionLast="46" xr6:coauthVersionMax="46" xr10:uidLastSave="{5815070C-EEB5-48D7-94BF-FC5A954DF305}"/>
  <bookViews>
    <workbookView xWindow="-110" yWindow="-110" windowWidth="38620" windowHeight="21220" xr2:uid="{00000000-000D-0000-FFFF-FFFF00000000}"/>
  </bookViews>
  <sheets>
    <sheet name="Gebiete" sheetId="1" r:id="rId1"/>
  </sheets>
  <externalReferences>
    <externalReference r:id="rId2"/>
  </externalReferences>
  <definedNames>
    <definedName name="_xlnm.Print_Area" localSheetId="0">Gebiete!$A$1:$K$62</definedName>
    <definedName name="DVor_LVL">'[1]Latinum Event &amp; Raffinerie'!$Q$3</definedName>
    <definedName name="DVor_Prime">'[1]Latinum Event &amp; Raffinerie'!$R$19</definedName>
    <definedName name="LST_JN">'[1]Latinum Event &amp; Raffinerie'!$AA$10:$AA$11</definedName>
    <definedName name="Player_LVL">'[1]Event - Jenseitige Gefahr'!$Q$3</definedName>
    <definedName name="Sarg_Data" localSheetId="0">Gebiete!#REF!</definedName>
    <definedName name="Sarg_Data">[1]Sarkopharg!$P$4:$AB$18</definedName>
    <definedName name="TimeMod">Gebiete!$G$4</definedName>
    <definedName name="TimeZoneMatrix">Gebiete!$O$8:$R$161</definedName>
    <definedName name="XP_Level">[1]Schrottplatz!$K$3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1" l="1"/>
  <c r="H61" i="1"/>
  <c r="J60" i="1"/>
  <c r="H60" i="1"/>
  <c r="J59" i="1"/>
  <c r="H59" i="1"/>
  <c r="J58" i="1"/>
  <c r="H58" i="1"/>
  <c r="J57" i="1"/>
  <c r="H57" i="1"/>
  <c r="J56" i="1"/>
  <c r="H56" i="1"/>
  <c r="J55" i="1"/>
  <c r="H55" i="1"/>
  <c r="J54" i="1"/>
  <c r="H54" i="1"/>
  <c r="J53" i="1"/>
  <c r="H53" i="1"/>
  <c r="J52" i="1"/>
  <c r="H52" i="1"/>
  <c r="J51" i="1"/>
  <c r="H51" i="1"/>
  <c r="J50" i="1"/>
  <c r="H50" i="1"/>
  <c r="J49" i="1"/>
  <c r="H49" i="1"/>
  <c r="J48" i="1"/>
  <c r="H48" i="1"/>
  <c r="J47" i="1"/>
  <c r="H47" i="1"/>
  <c r="J46" i="1"/>
  <c r="H46" i="1"/>
  <c r="J45" i="1"/>
  <c r="H45" i="1"/>
  <c r="J44" i="1"/>
  <c r="H44" i="1"/>
  <c r="J43" i="1"/>
  <c r="H43" i="1"/>
  <c r="J42" i="1"/>
  <c r="H42" i="1"/>
  <c r="J41" i="1"/>
  <c r="H41" i="1"/>
  <c r="J40" i="1"/>
  <c r="H40" i="1"/>
  <c r="J39" i="1"/>
  <c r="H39" i="1"/>
  <c r="J38" i="1"/>
  <c r="H38" i="1"/>
  <c r="J37" i="1"/>
  <c r="H37" i="1"/>
  <c r="J36" i="1"/>
  <c r="H36" i="1"/>
  <c r="J35" i="1"/>
  <c r="H35" i="1"/>
  <c r="J34" i="1"/>
  <c r="H34" i="1"/>
  <c r="J33" i="1"/>
  <c r="H33" i="1"/>
  <c r="J32" i="1"/>
  <c r="H32" i="1"/>
  <c r="J31" i="1"/>
  <c r="H31" i="1"/>
  <c r="J30" i="1"/>
  <c r="H30" i="1"/>
  <c r="J29" i="1"/>
  <c r="H29" i="1"/>
  <c r="J28" i="1"/>
  <c r="H28" i="1"/>
  <c r="J27" i="1"/>
  <c r="H27" i="1"/>
  <c r="J26" i="1"/>
  <c r="H26" i="1"/>
  <c r="J25" i="1"/>
  <c r="H25" i="1"/>
  <c r="J24" i="1"/>
  <c r="H24" i="1"/>
  <c r="J23" i="1"/>
  <c r="H23" i="1"/>
  <c r="J22" i="1"/>
  <c r="H22" i="1"/>
  <c r="J21" i="1"/>
  <c r="H21" i="1"/>
  <c r="J20" i="1"/>
  <c r="H20" i="1"/>
  <c r="J19" i="1"/>
  <c r="H19" i="1"/>
  <c r="J18" i="1"/>
  <c r="H18" i="1"/>
  <c r="J17" i="1"/>
  <c r="H17" i="1"/>
  <c r="J16" i="1"/>
  <c r="H16" i="1"/>
  <c r="J15" i="1"/>
  <c r="H15" i="1"/>
  <c r="J14" i="1"/>
  <c r="H14" i="1"/>
  <c r="J13" i="1"/>
  <c r="H13" i="1"/>
  <c r="J12" i="1"/>
  <c r="H12" i="1"/>
  <c r="J11" i="1"/>
  <c r="H11" i="1"/>
  <c r="J10" i="1"/>
  <c r="H10" i="1"/>
  <c r="J9" i="1"/>
  <c r="H9" i="1"/>
  <c r="J8" i="1"/>
  <c r="H8" i="1"/>
  <c r="E8" i="1"/>
  <c r="E27" i="1" s="1"/>
  <c r="I7" i="1"/>
  <c r="B6" i="1"/>
  <c r="F8" i="1" l="1"/>
  <c r="F27" i="1"/>
  <c r="I27" i="1"/>
  <c r="E28" i="1"/>
  <c r="G27" i="1"/>
  <c r="I8" i="1"/>
  <c r="E36" i="1"/>
  <c r="E46" i="1"/>
  <c r="E52" i="1"/>
  <c r="G8" i="1"/>
  <c r="E9" i="1"/>
  <c r="E17" i="1"/>
  <c r="E53" i="1" l="1"/>
  <c r="G52" i="1"/>
  <c r="F52" i="1"/>
  <c r="I52" i="1"/>
  <c r="F17" i="1"/>
  <c r="I17" i="1"/>
  <c r="E18" i="1"/>
  <c r="G17" i="1"/>
  <c r="E47" i="1"/>
  <c r="G46" i="1"/>
  <c r="F46" i="1"/>
  <c r="I46" i="1"/>
  <c r="E29" i="1"/>
  <c r="G28" i="1"/>
  <c r="F28" i="1"/>
  <c r="I28" i="1"/>
  <c r="F9" i="1"/>
  <c r="I9" i="1"/>
  <c r="E10" i="1"/>
  <c r="G9" i="1"/>
  <c r="E37" i="1"/>
  <c r="G36" i="1"/>
  <c r="F36" i="1"/>
  <c r="I36" i="1"/>
  <c r="E11" i="1" l="1"/>
  <c r="G10" i="1"/>
  <c r="F10" i="1"/>
  <c r="I10" i="1"/>
  <c r="E19" i="1"/>
  <c r="G18" i="1"/>
  <c r="F18" i="1"/>
  <c r="I18" i="1"/>
  <c r="F37" i="1"/>
  <c r="I37" i="1"/>
  <c r="E38" i="1"/>
  <c r="G37" i="1"/>
  <c r="F29" i="1"/>
  <c r="I29" i="1"/>
  <c r="E30" i="1"/>
  <c r="G29" i="1"/>
  <c r="F47" i="1"/>
  <c r="I47" i="1"/>
  <c r="E48" i="1"/>
  <c r="G47" i="1"/>
  <c r="F53" i="1"/>
  <c r="I53" i="1"/>
  <c r="E54" i="1"/>
  <c r="G53" i="1"/>
  <c r="E55" i="1" l="1"/>
  <c r="G54" i="1"/>
  <c r="F54" i="1"/>
  <c r="I54" i="1"/>
  <c r="E49" i="1"/>
  <c r="G48" i="1"/>
  <c r="F48" i="1"/>
  <c r="I48" i="1"/>
  <c r="E31" i="1"/>
  <c r="G30" i="1"/>
  <c r="F30" i="1"/>
  <c r="I30" i="1"/>
  <c r="E39" i="1"/>
  <c r="G38" i="1"/>
  <c r="F38" i="1"/>
  <c r="I38" i="1"/>
  <c r="F19" i="1"/>
  <c r="I19" i="1"/>
  <c r="E20" i="1"/>
  <c r="G19" i="1"/>
  <c r="F11" i="1"/>
  <c r="I11" i="1"/>
  <c r="E12" i="1"/>
  <c r="G11" i="1"/>
  <c r="E13" i="1" l="1"/>
  <c r="G12" i="1"/>
  <c r="F12" i="1"/>
  <c r="I12" i="1"/>
  <c r="E21" i="1"/>
  <c r="G20" i="1"/>
  <c r="F20" i="1"/>
  <c r="I20" i="1"/>
  <c r="F39" i="1"/>
  <c r="I39" i="1"/>
  <c r="E40" i="1"/>
  <c r="G39" i="1"/>
  <c r="F31" i="1"/>
  <c r="I31" i="1"/>
  <c r="E32" i="1"/>
  <c r="G31" i="1"/>
  <c r="F49" i="1"/>
  <c r="I49" i="1"/>
  <c r="E50" i="1"/>
  <c r="G49" i="1"/>
  <c r="F55" i="1"/>
  <c r="I55" i="1"/>
  <c r="E56" i="1"/>
  <c r="G55" i="1"/>
  <c r="E57" i="1" l="1"/>
  <c r="G56" i="1"/>
  <c r="F56" i="1"/>
  <c r="I56" i="1"/>
  <c r="E51" i="1"/>
  <c r="G50" i="1"/>
  <c r="F50" i="1"/>
  <c r="I50" i="1"/>
  <c r="E33" i="1"/>
  <c r="G32" i="1"/>
  <c r="F32" i="1"/>
  <c r="I32" i="1"/>
  <c r="E41" i="1"/>
  <c r="G40" i="1"/>
  <c r="F40" i="1"/>
  <c r="I40" i="1"/>
  <c r="F21" i="1"/>
  <c r="I21" i="1"/>
  <c r="E22" i="1"/>
  <c r="G21" i="1"/>
  <c r="F13" i="1"/>
  <c r="I13" i="1"/>
  <c r="E14" i="1"/>
  <c r="G13" i="1"/>
  <c r="E15" i="1" l="1"/>
  <c r="G14" i="1"/>
  <c r="F14" i="1"/>
  <c r="I14" i="1"/>
  <c r="E23" i="1"/>
  <c r="G22" i="1"/>
  <c r="F22" i="1"/>
  <c r="I22" i="1"/>
  <c r="F41" i="1"/>
  <c r="I41" i="1"/>
  <c r="E42" i="1"/>
  <c r="G41" i="1"/>
  <c r="F33" i="1"/>
  <c r="I33" i="1"/>
  <c r="E34" i="1"/>
  <c r="G33" i="1"/>
  <c r="F51" i="1"/>
  <c r="I51" i="1"/>
  <c r="G51" i="1"/>
  <c r="F57" i="1"/>
  <c r="I57" i="1"/>
  <c r="E58" i="1"/>
  <c r="G57" i="1"/>
  <c r="E35" i="1" l="1"/>
  <c r="G34" i="1"/>
  <c r="F34" i="1"/>
  <c r="I34" i="1"/>
  <c r="E43" i="1"/>
  <c r="G42" i="1"/>
  <c r="F42" i="1"/>
  <c r="I42" i="1"/>
  <c r="E59" i="1"/>
  <c r="G58" i="1"/>
  <c r="F58" i="1"/>
  <c r="I58" i="1"/>
  <c r="F23" i="1"/>
  <c r="I23" i="1"/>
  <c r="E24" i="1"/>
  <c r="G23" i="1"/>
  <c r="F15" i="1"/>
  <c r="I15" i="1"/>
  <c r="E16" i="1"/>
  <c r="G15" i="1"/>
  <c r="G16" i="1" l="1"/>
  <c r="F16" i="1"/>
  <c r="I16" i="1"/>
  <c r="E25" i="1"/>
  <c r="G24" i="1"/>
  <c r="F24" i="1"/>
  <c r="I24" i="1"/>
  <c r="F59" i="1"/>
  <c r="I59" i="1"/>
  <c r="E60" i="1"/>
  <c r="G59" i="1"/>
  <c r="F43" i="1"/>
  <c r="I43" i="1"/>
  <c r="E44" i="1"/>
  <c r="G43" i="1"/>
  <c r="F35" i="1"/>
  <c r="I35" i="1"/>
  <c r="G35" i="1"/>
  <c r="E45" i="1" l="1"/>
  <c r="G44" i="1"/>
  <c r="F44" i="1"/>
  <c r="I44" i="1"/>
  <c r="E61" i="1"/>
  <c r="G60" i="1"/>
  <c r="F60" i="1"/>
  <c r="I60" i="1"/>
  <c r="F25" i="1"/>
  <c r="I25" i="1"/>
  <c r="E26" i="1"/>
  <c r="G25" i="1"/>
  <c r="G26" i="1" l="1"/>
  <c r="F26" i="1"/>
  <c r="I26" i="1"/>
  <c r="F61" i="1"/>
  <c r="I61" i="1"/>
  <c r="G61" i="1"/>
  <c r="F45" i="1"/>
  <c r="I45" i="1"/>
  <c r="G45" i="1"/>
</calcChain>
</file>

<file path=xl/sharedStrings.xml><?xml version="1.0" encoding="utf-8"?>
<sst xmlns="http://schemas.openxmlformats.org/spreadsheetml/2006/main" count="568" uniqueCount="468">
  <si>
    <t>Gebiete: Übernahmezeiten</t>
  </si>
  <si>
    <t>Zeitzone</t>
  </si>
  <si>
    <t>STFC Modifikator</t>
  </si>
  <si>
    <t>CEST für Sommerzeit
CET für  Winterzeit</t>
  </si>
  <si>
    <t>CEST</t>
  </si>
  <si>
    <t>System</t>
  </si>
  <si>
    <t>Klasse</t>
  </si>
  <si>
    <t>Day</t>
  </si>
  <si>
    <t>GMT / UTC</t>
  </si>
  <si>
    <t>CET</t>
  </si>
  <si>
    <t>Tag*</t>
  </si>
  <si>
    <t>Dauer</t>
  </si>
  <si>
    <t>Code</t>
  </si>
  <si>
    <t>Bezeichnung</t>
  </si>
  <si>
    <t>Länder</t>
  </si>
  <si>
    <t>UTC</t>
  </si>
  <si>
    <t>Hoobishan</t>
  </si>
  <si>
    <t>Monday</t>
  </si>
  <si>
    <t>ACT</t>
  </si>
  <si>
    <t>Acre Zeit</t>
  </si>
  <si>
    <t>Brasilien</t>
  </si>
  <si>
    <t>Zhian</t>
  </si>
  <si>
    <t>ADT</t>
  </si>
  <si>
    <t>Sommerzeit der Atlantischen Standardzeit (AST)</t>
  </si>
  <si>
    <t>Kanada, Antigua und Barbuda, Grönland, Bermuda</t>
  </si>
  <si>
    <t>Crios</t>
  </si>
  <si>
    <t>AEDT</t>
  </si>
  <si>
    <t>Sommerzeit der Dumont-d'Urville Zeit (DDUT)</t>
  </si>
  <si>
    <t>Australien, Antarktis</t>
  </si>
  <si>
    <t>Bolari</t>
  </si>
  <si>
    <t>AEST</t>
  </si>
  <si>
    <t>Ost-Australische Zeit</t>
  </si>
  <si>
    <t>Australien</t>
  </si>
  <si>
    <t>Roshar</t>
  </si>
  <si>
    <t>AKDT</t>
  </si>
  <si>
    <t>Sommerzeit der Alaska Standardzeit (AKST)</t>
  </si>
  <si>
    <t>Vereinigte Staaten von Amerika, Kanada</t>
  </si>
  <si>
    <t>Bimasa</t>
  </si>
  <si>
    <t>AKST</t>
  </si>
  <si>
    <t>Alaska Standardzeit</t>
  </si>
  <si>
    <t>Duportas</t>
  </si>
  <si>
    <t>ALMT</t>
  </si>
  <si>
    <t>Alma-Ata Zeit</t>
  </si>
  <si>
    <t>Kasachstan</t>
  </si>
  <si>
    <t>Eldur</t>
  </si>
  <si>
    <t>AMST</t>
  </si>
  <si>
    <t>Sommerzeit der Amazonas Zeit (AMT)</t>
  </si>
  <si>
    <t>Abilakk</t>
  </si>
  <si>
    <t>AMT</t>
  </si>
  <si>
    <t>Armenische Zeit</t>
  </si>
  <si>
    <t>Armenien</t>
  </si>
  <si>
    <t>Adia</t>
  </si>
  <si>
    <t>Wednesday</t>
  </si>
  <si>
    <t>ANAT</t>
  </si>
  <si>
    <t>Anadyr Zeit</t>
  </si>
  <si>
    <t>Russland</t>
  </si>
  <si>
    <t>Otima</t>
  </si>
  <si>
    <t>AQTT</t>
  </si>
  <si>
    <t>Aqtobe Zeit</t>
  </si>
  <si>
    <t>Perim</t>
  </si>
  <si>
    <t>ART</t>
  </si>
  <si>
    <t>Argentina Zeit</t>
  </si>
  <si>
    <t>Argentinien, Antarktis</t>
  </si>
  <si>
    <t>Thaylen</t>
  </si>
  <si>
    <t>AST</t>
  </si>
  <si>
    <t>Arabia Standardzeit</t>
  </si>
  <si>
    <t>Jemen, Irak, Bahrain, Kuwait, Katar, Saudi-Arabien</t>
  </si>
  <si>
    <t>Asiti</t>
  </si>
  <si>
    <t>AWST</t>
  </si>
  <si>
    <t>West-Australische Standardzeit</t>
  </si>
  <si>
    <t>Tefkari</t>
  </si>
  <si>
    <t>AZOST</t>
  </si>
  <si>
    <t>Sommerzeit der Azoren Zeit (AZOT)</t>
  </si>
  <si>
    <t>Portugal</t>
  </si>
  <si>
    <t>Nujord</t>
  </si>
  <si>
    <t>AZOT</t>
  </si>
  <si>
    <t>Azoren Zeit</t>
  </si>
  <si>
    <t>Zamaro</t>
  </si>
  <si>
    <t>AZT</t>
  </si>
  <si>
    <t>Aserbaidschan Zeit</t>
  </si>
  <si>
    <t>Aserbaidschan</t>
  </si>
  <si>
    <t>Thosz</t>
  </si>
  <si>
    <t>BNT</t>
  </si>
  <si>
    <t>Brunei Darussalam Zeit</t>
  </si>
  <si>
    <t>Brunei</t>
  </si>
  <si>
    <t>Lenara</t>
  </si>
  <si>
    <t>BOT</t>
  </si>
  <si>
    <t>Bolivianische Zeit</t>
  </si>
  <si>
    <t>Bolivien</t>
  </si>
  <si>
    <t>Vantar</t>
  </si>
  <si>
    <t>Thursday</t>
  </si>
  <si>
    <t>BRST</t>
  </si>
  <si>
    <t>Sommerzeit der Brasilianischen Zeit (BRT)</t>
  </si>
  <si>
    <t>Avansa</t>
  </si>
  <si>
    <t>BRT</t>
  </si>
  <si>
    <t>Brasilianische Zeit</t>
  </si>
  <si>
    <t>Burran</t>
  </si>
  <si>
    <t>BST</t>
  </si>
  <si>
    <t>Sommerzeit der Mittleren Greenwich Zeit (GMT)</t>
  </si>
  <si>
    <t>Guernsey, Insel Man, Jersey, Vereinigtes Königreich</t>
  </si>
  <si>
    <t>Triss</t>
  </si>
  <si>
    <t>BTT</t>
  </si>
  <si>
    <t>Bhutan Zeit</t>
  </si>
  <si>
    <t>Bhutan</t>
  </si>
  <si>
    <t>Brijac</t>
  </si>
  <si>
    <t>CAST</t>
  </si>
  <si>
    <t>Casey Zeit</t>
  </si>
  <si>
    <t>Antarktis</t>
  </si>
  <si>
    <t>Hrojost</t>
  </si>
  <si>
    <t>CAT</t>
  </si>
  <si>
    <t>Zentral-Afrikanische Zeit</t>
  </si>
  <si>
    <t>Malawi, Burundi, Botswana, Simbabwe, Sudan, Ruanda, Demokratische Republik Kongo, Sambia, Mosambik, Namibia</t>
  </si>
  <si>
    <t>Tezera</t>
  </si>
  <si>
    <t>CDT</t>
  </si>
  <si>
    <t>Sommerzeit der Zentralen Standardzeit (CST)</t>
  </si>
  <si>
    <t>Vereinigte Staaten von Amerika, Mexiko, Kanada</t>
  </si>
  <si>
    <t>Anzat</t>
  </si>
  <si>
    <t>Sommerzeit der Mittel-Europäischen Zeit (CET)</t>
  </si>
  <si>
    <t>Spanien, Svalbard und Jan Mayen, Niederlande, Andorra, Serbien, Deutschland, Slowakei, Belgien, Ungarn, Dänemark, Gibraltar, Slowenien, Luxemburg, Malta, Monaco, Bouvetinsel, Frankreich, Montenegro, Tschechien, Italien, San Marino, Bosnien und Herzegowina, Nordmazedonien, Schweden, Albanien, Liechtenstein, Vatikanstadt, Österreich, Polen, Kroatien, Schweiz, Kosovo, Norwegen</t>
  </si>
  <si>
    <t>Ber'Tho</t>
  </si>
  <si>
    <t>Mittel-Europäische Zeit</t>
  </si>
  <si>
    <t>Algerien, Spanien, Tunesien, Svalbard und Jan Mayen, Niederlande, Andorra, Serbien, Deutschland, Slowakei, Belgien, Ungarn, Dänemark, Gibraltar, Slowenien, Luxemburg, Malta, Monaco, Bouvetinsel, Frankreich, Montenegro, Tschechien, Italien, San Marino, Bosnien und Herzegowina, Nordmazedonien, Schweden, Albanien, Liechtenstein, Vatikanstadt, Österreich, Polen, Kroatien, Schweiz, Kosovo, Norwegen</t>
  </si>
  <si>
    <t>Comst</t>
  </si>
  <si>
    <t>Friday</t>
  </si>
  <si>
    <t>CHOT</t>
  </si>
  <si>
    <t>Choibalsan Zeit</t>
  </si>
  <si>
    <t>Mongolei</t>
  </si>
  <si>
    <t>Framtid</t>
  </si>
  <si>
    <t>CHST</t>
  </si>
  <si>
    <t>Chamorro Standardzeit</t>
  </si>
  <si>
    <t>Guam, Nördliche Marianen</t>
  </si>
  <si>
    <t>Ruhe</t>
  </si>
  <si>
    <t>CHUT</t>
  </si>
  <si>
    <t>Chuuk Zeit</t>
  </si>
  <si>
    <t>Mikronesien</t>
  </si>
  <si>
    <t>Saldeti</t>
  </si>
  <si>
    <t>CIT</t>
  </si>
  <si>
    <t>Zentrale Indonesia Zeit</t>
  </si>
  <si>
    <t>Indonesien</t>
  </si>
  <si>
    <t>Ezla</t>
  </si>
  <si>
    <t>CKT</t>
  </si>
  <si>
    <t>Cook Island Zeit</t>
  </si>
  <si>
    <t>Cookinseln</t>
  </si>
  <si>
    <t>Kolava</t>
  </si>
  <si>
    <t>CLST</t>
  </si>
  <si>
    <t>Chile SommerzeitSommerzeit der Chile Zeit (CLT)</t>
  </si>
  <si>
    <t>Chile</t>
  </si>
  <si>
    <t>Beku</t>
  </si>
  <si>
    <t>CLT</t>
  </si>
  <si>
    <t>Chile Zeit</t>
  </si>
  <si>
    <t>Klefaski</t>
  </si>
  <si>
    <t>COT</t>
  </si>
  <si>
    <t>Kolumbianische Zeit</t>
  </si>
  <si>
    <t>Kolumbien</t>
  </si>
  <si>
    <t>Tazolka</t>
  </si>
  <si>
    <t>CST</t>
  </si>
  <si>
    <t>Zentrale Standardzeit</t>
  </si>
  <si>
    <t>Belize, Vereinigte Staaten von Amerika, Costa Rica, El Salvador, Guatemala, Nicaragua, Mexiko, Kanada, Honduras</t>
  </si>
  <si>
    <t>Tiqan</t>
  </si>
  <si>
    <t>CVT</t>
  </si>
  <si>
    <t>Kap Verde Zeit</t>
  </si>
  <si>
    <t>Kap Verde</t>
  </si>
  <si>
    <t>Mak'ala</t>
  </si>
  <si>
    <t>Saturday</t>
  </si>
  <si>
    <t>CXT</t>
  </si>
  <si>
    <t>Christmas Island Zeit</t>
  </si>
  <si>
    <t>Weihnachtsinsel</t>
  </si>
  <si>
    <t>Corva</t>
  </si>
  <si>
    <t>DAVT</t>
  </si>
  <si>
    <t>Davis Zeit</t>
  </si>
  <si>
    <t>Nyrheimur</t>
  </si>
  <si>
    <t>DDUT</t>
  </si>
  <si>
    <t>Dumont-d'Urville Zeit</t>
  </si>
  <si>
    <t>Barasa</t>
  </si>
  <si>
    <t>EASST</t>
  </si>
  <si>
    <t>Sommerzeit der Osterinsel Standardzeit (EAST)</t>
  </si>
  <si>
    <t>Tholus</t>
  </si>
  <si>
    <t>EAST</t>
  </si>
  <si>
    <t>Osterinsel Standardzeit</t>
  </si>
  <si>
    <t>Brellan</t>
  </si>
  <si>
    <t>EAT</t>
  </si>
  <si>
    <t>Ost-Afrikanische Zeit</t>
  </si>
  <si>
    <t>Äthiopien, Eritrea, Tansania, Dschibuti, Südsudan, Uganda, Somalia, Kenia, Madagaskar, Komoren, Mayotte</t>
  </si>
  <si>
    <t>Qeyma</t>
  </si>
  <si>
    <t>Sunday</t>
  </si>
  <si>
    <t>ECT</t>
  </si>
  <si>
    <t>Ecuador Zeit</t>
  </si>
  <si>
    <t>Ecuador</t>
  </si>
  <si>
    <t>Gelida</t>
  </si>
  <si>
    <t>EDT</t>
  </si>
  <si>
    <t>Sommerzeit der Östliche Standardzeit (EST)</t>
  </si>
  <si>
    <t>Vereinigte Staaten von Amerika, Turks und Caicosinseln, Bahamas, Haiti, Kanada</t>
  </si>
  <si>
    <t>lnnlasn</t>
  </si>
  <si>
    <t>EEST</t>
  </si>
  <si>
    <t>Sommerzeit der Ost-Europäischen Zeit (EET)</t>
  </si>
  <si>
    <t>Jordanien, Libanon, Syrien, Zypern, Palästina, Griechenland, Rumänien, Moldawien, Finnland, Ukraine, Ålandinseln, Lettland, Bulgarien, Estland, Litauen</t>
  </si>
  <si>
    <t>Vemira</t>
  </si>
  <si>
    <t>EET</t>
  </si>
  <si>
    <t>Ost-Europäische Zeit</t>
  </si>
  <si>
    <t>Ägypten, Libyen, Jordanien, Libanon, Syrien, Zypern, Palästina, Griechenland, Rumänien, Moldawien, Finnland, Russland, Ukraine, Ålandinseln, Lettland, Bulgarien, Estland, Litauen</t>
  </si>
  <si>
    <t>Helvi</t>
  </si>
  <si>
    <t>EGST</t>
  </si>
  <si>
    <t>Sommerzeit der Ost-Grönländischen Zeit (EGT)</t>
  </si>
  <si>
    <t>Grönland</t>
  </si>
  <si>
    <t>Aonad</t>
  </si>
  <si>
    <t>EGT</t>
  </si>
  <si>
    <t>Ost-Grönländische Zeit</t>
  </si>
  <si>
    <t>Temeri</t>
  </si>
  <si>
    <t>EIT</t>
  </si>
  <si>
    <t>Östliche Indonesia Zeit</t>
  </si>
  <si>
    <t>Stilhe</t>
  </si>
  <si>
    <t>EST</t>
  </si>
  <si>
    <t>Östliche Standardzeit</t>
  </si>
  <si>
    <t>Mexiko, Kaimaninseln, Vereinigte Staaten von Amerika, Turks und Caicosinseln, Jamaika, Bahamas, Panama, Haiti, Kanada</t>
  </si>
  <si>
    <t>Parturi</t>
  </si>
  <si>
    <t>FJDT</t>
  </si>
  <si>
    <t>Sommerzeit der Fiji Zeit (FJT)</t>
  </si>
  <si>
    <t>Fidschi</t>
  </si>
  <si>
    <t>Aylus</t>
  </si>
  <si>
    <t>FJT</t>
  </si>
  <si>
    <t>Fiji Zeit</t>
  </si>
  <si>
    <t>FKT</t>
  </si>
  <si>
    <t>Falkland Zeit</t>
  </si>
  <si>
    <t>Falklandinseln</t>
  </si>
  <si>
    <t>GALT</t>
  </si>
  <si>
    <t>Galapagos Zeit</t>
  </si>
  <si>
    <t>GAMT</t>
  </si>
  <si>
    <t>Gambier Zeit</t>
  </si>
  <si>
    <t>Französisch-Polynesien</t>
  </si>
  <si>
    <t>GET</t>
  </si>
  <si>
    <t>Georgia Zeit</t>
  </si>
  <si>
    <t>Georgien</t>
  </si>
  <si>
    <t>GFT</t>
  </si>
  <si>
    <t>Französisch-Guayana Zeit</t>
  </si>
  <si>
    <t>Französisch-Guayana</t>
  </si>
  <si>
    <t>GILT</t>
  </si>
  <si>
    <t>Gilbert Island Zeit</t>
  </si>
  <si>
    <t>Kiribati</t>
  </si>
  <si>
    <t>GMT</t>
  </si>
  <si>
    <t>Mittlere Greenwich Zeit</t>
  </si>
  <si>
    <t>Elfenbeinküste, Ghana, Mali, Gambia, Guinea-Bissau, Guinea, Senegal, Sierra Leone, Togo, Liberia, Mauretanien, Burkina Faso, Grönland, Antarktis, Island, St. Helena, Ascension und Tristan da Cunha, Guernsey, Insel Man, Jersey, Vereinigtes Königreich</t>
  </si>
  <si>
    <t>GST</t>
  </si>
  <si>
    <t>South Georgia Zeit</t>
  </si>
  <si>
    <t>Südgeorgien und die Südlichen Sandwichinseln</t>
  </si>
  <si>
    <t>GYT</t>
  </si>
  <si>
    <t>Guyana Zeit</t>
  </si>
  <si>
    <t>Guyana</t>
  </si>
  <si>
    <t>HDT</t>
  </si>
  <si>
    <t>Sommerzeit der Hawaii Standardzeit (HST)</t>
  </si>
  <si>
    <t>Vereinigte Staaten von Amerika</t>
  </si>
  <si>
    <t>HKT</t>
  </si>
  <si>
    <t>Hong Kong Zeit</t>
  </si>
  <si>
    <t>Hongkong</t>
  </si>
  <si>
    <t>HOVT</t>
  </si>
  <si>
    <t>Hovd Zeit</t>
  </si>
  <si>
    <t>HST</t>
  </si>
  <si>
    <t>Hawaii Standardzeit</t>
  </si>
  <si>
    <t>ICT</t>
  </si>
  <si>
    <t>Indische Chagos Zeit</t>
  </si>
  <si>
    <t>Britisches Territorium im Indischen Ozean</t>
  </si>
  <si>
    <t>IDT</t>
  </si>
  <si>
    <t>Sommerzeit der Israelischen Standardzeit (IST)</t>
  </si>
  <si>
    <t>Israel</t>
  </si>
  <si>
    <t>IRKT</t>
  </si>
  <si>
    <t>Irkutsk Zeit</t>
  </si>
  <si>
    <t>IST</t>
  </si>
  <si>
    <t>Sommerzeit der Irischen Sommerzeit (IST)</t>
  </si>
  <si>
    <t>Irland</t>
  </si>
  <si>
    <t>JST</t>
  </si>
  <si>
    <t>Japanische Standardzeit</t>
  </si>
  <si>
    <t>Japan</t>
  </si>
  <si>
    <t>KGT</t>
  </si>
  <si>
    <t>Kirgisische Zeit</t>
  </si>
  <si>
    <t>Kirgisistan</t>
  </si>
  <si>
    <t>KOST</t>
  </si>
  <si>
    <t>Kosrae Zeit</t>
  </si>
  <si>
    <t>KRAT</t>
  </si>
  <si>
    <t>Krasnoyarsk Zeit</t>
  </si>
  <si>
    <t>KST</t>
  </si>
  <si>
    <t>Koreanische Standardzeit</t>
  </si>
  <si>
    <t>Nordkorea, Südkorea</t>
  </si>
  <si>
    <t>LINT</t>
  </si>
  <si>
    <t>Line Islands Zeit</t>
  </si>
  <si>
    <t>MAWT</t>
  </si>
  <si>
    <t>Mawson Zeit</t>
  </si>
  <si>
    <t>MDT</t>
  </si>
  <si>
    <t>Sommerzeit der Mountain Standardzeit (MST)</t>
  </si>
  <si>
    <t>Kanada, Mexiko, Vereinigte Staaten von Amerika</t>
  </si>
  <si>
    <t>MHT</t>
  </si>
  <si>
    <t>Marshall Islands Zeit</t>
  </si>
  <si>
    <t>Marshallinseln</t>
  </si>
  <si>
    <t>MSK</t>
  </si>
  <si>
    <t>Moskau Standardzeit</t>
  </si>
  <si>
    <t>Russland, Belarus, Ukraine</t>
  </si>
  <si>
    <t>MST</t>
  </si>
  <si>
    <t>Mountain Standardzeit</t>
  </si>
  <si>
    <t>MUT</t>
  </si>
  <si>
    <t>Mauritius Zeit</t>
  </si>
  <si>
    <t>Mauritius</t>
  </si>
  <si>
    <t>MVT</t>
  </si>
  <si>
    <t>Malediven Zeit</t>
  </si>
  <si>
    <t>Malediven</t>
  </si>
  <si>
    <t>MYT</t>
  </si>
  <si>
    <t>Malayische Zeit</t>
  </si>
  <si>
    <t>Malaysia</t>
  </si>
  <si>
    <t>NCT</t>
  </si>
  <si>
    <t>Neukaledonische Zeit</t>
  </si>
  <si>
    <t>Neukaledonien</t>
  </si>
  <si>
    <t>NFDT</t>
  </si>
  <si>
    <t>Sommerzeit der Norfolk Zeit (NFT)</t>
  </si>
  <si>
    <t>Norfolkinsel</t>
  </si>
  <si>
    <t>NFT</t>
  </si>
  <si>
    <t>Norfolk Zeit</t>
  </si>
  <si>
    <t>NOVT</t>
  </si>
  <si>
    <t>Novosibirsk Zeit</t>
  </si>
  <si>
    <t>NRT</t>
  </si>
  <si>
    <t>Nauru Zeit</t>
  </si>
  <si>
    <t>Nauru</t>
  </si>
  <si>
    <t>NUT</t>
  </si>
  <si>
    <t>Niue Zeit</t>
  </si>
  <si>
    <t>Niue</t>
  </si>
  <si>
    <t>NZDT</t>
  </si>
  <si>
    <t>Neuseeländische Sommerzeit</t>
  </si>
  <si>
    <t>NZST</t>
  </si>
  <si>
    <t>Neuseeländische Standardzeit</t>
  </si>
  <si>
    <t>Antarktis, Neuseeland</t>
  </si>
  <si>
    <t>OMST</t>
  </si>
  <si>
    <t>Omsk Standardzeit</t>
  </si>
  <si>
    <t>ORAT</t>
  </si>
  <si>
    <t>Oral Zeit</t>
  </si>
  <si>
    <t>PDT</t>
  </si>
  <si>
    <t>Sommerzeit der Pazifischen Standardzeit (PST)</t>
  </si>
  <si>
    <t>PET</t>
  </si>
  <si>
    <t>Peru Zeit</t>
  </si>
  <si>
    <t>Peru</t>
  </si>
  <si>
    <t>PETT</t>
  </si>
  <si>
    <t>Kamchatka Zeit</t>
  </si>
  <si>
    <t>PGT</t>
  </si>
  <si>
    <t>Papua-Neuguinea Zeit</t>
  </si>
  <si>
    <t>Papua-Neuguinea</t>
  </si>
  <si>
    <t>PHOT</t>
  </si>
  <si>
    <t>Phoenix Island Zeit</t>
  </si>
  <si>
    <t>PHT</t>
  </si>
  <si>
    <t>Philippine Zeit</t>
  </si>
  <si>
    <t>Philippinen</t>
  </si>
  <si>
    <t>PKT</t>
  </si>
  <si>
    <t>Pakistanische Standardzeit</t>
  </si>
  <si>
    <t>Pakistan</t>
  </si>
  <si>
    <t>PMDT</t>
  </si>
  <si>
    <t>Sommerzeit der Pierren &amp; Miquelon Standardzeit (PMST)</t>
  </si>
  <si>
    <t>St. Pierre und Miquelon</t>
  </si>
  <si>
    <t>PMST</t>
  </si>
  <si>
    <t>Pierre &amp; Miquelon Standardzeit</t>
  </si>
  <si>
    <t>PONT</t>
  </si>
  <si>
    <t>Pohnpei Standardzeit</t>
  </si>
  <si>
    <t>PST</t>
  </si>
  <si>
    <t>Pitcairn Standardzeit</t>
  </si>
  <si>
    <t>Vereinigte Staaten von Amerika, Kanada, Pitcairninseln</t>
  </si>
  <si>
    <t>PWT</t>
  </si>
  <si>
    <t>Palau Zeit</t>
  </si>
  <si>
    <t>Palau</t>
  </si>
  <si>
    <t>PYST</t>
  </si>
  <si>
    <t>Sommerzeit der Paraguay Zeit (PYT)</t>
  </si>
  <si>
    <t>Paraguay</t>
  </si>
  <si>
    <t>PYT</t>
  </si>
  <si>
    <t>Paraguay Zeit</t>
  </si>
  <si>
    <t>QYZT</t>
  </si>
  <si>
    <t>Qyzylorda Zeit</t>
  </si>
  <si>
    <t>RET</t>
  </si>
  <si>
    <t>Reunion Zeit</t>
  </si>
  <si>
    <t>Réunion</t>
  </si>
  <si>
    <t>SAKT</t>
  </si>
  <si>
    <t>Sakhalin Zeit</t>
  </si>
  <si>
    <t>SAMT</t>
  </si>
  <si>
    <t>Samara Zeit</t>
  </si>
  <si>
    <t>SAST</t>
  </si>
  <si>
    <t>Süd-Afrikanische Standardzeit</t>
  </si>
  <si>
    <t>Südafrika, Lesotho, Eswatini</t>
  </si>
  <si>
    <t>SBT</t>
  </si>
  <si>
    <t>Salomonen Zeit</t>
  </si>
  <si>
    <t>Salomonen</t>
  </si>
  <si>
    <t>SCT</t>
  </si>
  <si>
    <t>Seychellen Zeit</t>
  </si>
  <si>
    <t>Seychellen</t>
  </si>
  <si>
    <t>SGT</t>
  </si>
  <si>
    <t>Singapur Zeit</t>
  </si>
  <si>
    <t>Singapur</t>
  </si>
  <si>
    <t>SRET</t>
  </si>
  <si>
    <t>Srednekolymsk Zeit</t>
  </si>
  <si>
    <t>SRT</t>
  </si>
  <si>
    <t>Surinam Zeit</t>
  </si>
  <si>
    <t>Suriname</t>
  </si>
  <si>
    <t>SST</t>
  </si>
  <si>
    <t>Samoa Standardzeit</t>
  </si>
  <si>
    <t>Amerikanisch Samoa</t>
  </si>
  <si>
    <t>TAHT</t>
  </si>
  <si>
    <t>Tahiti Zeit</t>
  </si>
  <si>
    <t>TFT</t>
  </si>
  <si>
    <t>Französische Antarktis Zeit</t>
  </si>
  <si>
    <t>Heard und McDonaldinseln</t>
  </si>
  <si>
    <t>TJT</t>
  </si>
  <si>
    <t>Tadschikistan Zeit</t>
  </si>
  <si>
    <t>Tadschikistan</t>
  </si>
  <si>
    <t>TKT</t>
  </si>
  <si>
    <t>Tokelau Zeit</t>
  </si>
  <si>
    <t>Tokelau</t>
  </si>
  <si>
    <t>TLT</t>
  </si>
  <si>
    <t>Ost-Timor Zeit</t>
  </si>
  <si>
    <t>Osttimor</t>
  </si>
  <si>
    <t>TMT</t>
  </si>
  <si>
    <t>Turkmenistan Zeit</t>
  </si>
  <si>
    <t>Turkmenistan</t>
  </si>
  <si>
    <t>TOT</t>
  </si>
  <si>
    <t>Tonga Zeit</t>
  </si>
  <si>
    <t>Tonga</t>
  </si>
  <si>
    <t>TRT</t>
  </si>
  <si>
    <t>Turkey Zeit</t>
  </si>
  <si>
    <t>Türkei</t>
  </si>
  <si>
    <t>TVT</t>
  </si>
  <si>
    <t>Tuvalu Zeit</t>
  </si>
  <si>
    <t>Tuvalu</t>
  </si>
  <si>
    <t>ULAT</t>
  </si>
  <si>
    <t>Ulaanbaatar Zeit</t>
  </si>
  <si>
    <t>UYT</t>
  </si>
  <si>
    <t>Uruguay Zeit</t>
  </si>
  <si>
    <t>Uruguay</t>
  </si>
  <si>
    <t>UZT</t>
  </si>
  <si>
    <t>Usbekistan Zeit</t>
  </si>
  <si>
    <t>Usbekistan</t>
  </si>
  <si>
    <t>VET</t>
  </si>
  <si>
    <t>Venezuelan Standardzeit</t>
  </si>
  <si>
    <t>Venezuela</t>
  </si>
  <si>
    <t>VLAT</t>
  </si>
  <si>
    <t>Vladivostok Zeit</t>
  </si>
  <si>
    <t>VOST</t>
  </si>
  <si>
    <t>Vostok Zeit</t>
  </si>
  <si>
    <t>VUT</t>
  </si>
  <si>
    <t>Vanuatu Zeit</t>
  </si>
  <si>
    <t>Vanuatu</t>
  </si>
  <si>
    <t>WAT</t>
  </si>
  <si>
    <t>West-Afrikanische Zeit</t>
  </si>
  <si>
    <t>Zentralafrikanische Republik, Republik Kongo, Kamerun, Demokratische Republik Kongo, Nigeria, Gabun, Angola, Äquatorialguinea, Tschad, Niger, Benin</t>
  </si>
  <si>
    <t>WEST</t>
  </si>
  <si>
    <t>Sommerzeit der West-Europäischen Zeit (WET)</t>
  </si>
  <si>
    <t>Spanien, Färöer-Inseln, Portugal</t>
  </si>
  <si>
    <t>WET</t>
  </si>
  <si>
    <t>West-Europäische Zeit</t>
  </si>
  <si>
    <t>WFT</t>
  </si>
  <si>
    <t>Wallis und Futuna Zeit</t>
  </si>
  <si>
    <t>Wallis und Futuna</t>
  </si>
  <si>
    <t>WGST</t>
  </si>
  <si>
    <t>Sommerzeit der West-Grönländischen Zeit (WGT)</t>
  </si>
  <si>
    <t>WGT</t>
  </si>
  <si>
    <t>West-Grönländische Zeit</t>
  </si>
  <si>
    <t>WIT</t>
  </si>
  <si>
    <t>Westliche Indonesia Zeit</t>
  </si>
  <si>
    <t>WSDT</t>
  </si>
  <si>
    <t>Sommerzeit der West Samoa Zeit (WST)</t>
  </si>
  <si>
    <t>Samoa</t>
  </si>
  <si>
    <t>WST</t>
  </si>
  <si>
    <t>West Samoa Zeit</t>
  </si>
  <si>
    <t>XJT</t>
  </si>
  <si>
    <t>Xinjiang Zeit</t>
  </si>
  <si>
    <t>China</t>
  </si>
  <si>
    <t>YAKT</t>
  </si>
  <si>
    <t>Yakutsk Zeit</t>
  </si>
  <si>
    <t>YEKT</t>
  </si>
  <si>
    <t>Yekaterinburg Zeit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</si>
</sst>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quot; h&quot;"/>
  </numFmts>
  <fonts count="15" x14ac:knownFonts="1">
    <font>
      <sz val="11"/>
      <color theme="1"/>
      <name val="Calibri"/>
      <family val="2"/>
      <scheme val="minor"/>
    </font>
    <font>
      <sz val="11"/>
      <color theme="1"/>
      <name val="Calibri"/>
      <family val="2"/>
      <scheme val="minor"/>
    </font>
    <font>
      <sz val="11"/>
      <name val="Calibri"/>
      <family val="2"/>
      <scheme val="minor"/>
    </font>
    <font>
      <sz val="12"/>
      <name val="Calibri"/>
      <family val="2"/>
      <scheme val="minor"/>
    </font>
    <font>
      <sz val="8"/>
      <color theme="0" tint="-4.9989318521683403E-2"/>
      <name val="Calibri"/>
      <family val="2"/>
      <scheme val="minor"/>
    </font>
    <font>
      <sz val="11"/>
      <color theme="0" tint="-4.9989318521683403E-2"/>
      <name val="Calibri"/>
      <family val="2"/>
      <scheme val="minor"/>
    </font>
    <font>
      <b/>
      <sz val="24"/>
      <color theme="0"/>
      <name val="Calibri"/>
      <family val="2"/>
      <scheme val="minor"/>
    </font>
    <font>
      <b/>
      <sz val="9"/>
      <color theme="7" tint="0.79998168889431442"/>
      <name val="Calibri"/>
      <family val="2"/>
      <scheme val="minor"/>
    </font>
    <font>
      <b/>
      <sz val="8"/>
      <color theme="7" tint="0.59999389629810485"/>
      <name val="Calibri"/>
      <family val="2"/>
      <scheme val="minor"/>
    </font>
    <font>
      <b/>
      <sz val="16"/>
      <color theme="7" tint="0.59999389629810485"/>
      <name val="Calibri"/>
      <family val="2"/>
      <scheme val="minor"/>
    </font>
    <font>
      <b/>
      <sz val="16"/>
      <name val="Calibri"/>
      <family val="2"/>
      <scheme val="minor"/>
    </font>
    <font>
      <b/>
      <sz val="24"/>
      <name val="Calibri"/>
      <family val="2"/>
      <scheme val="minor"/>
    </font>
    <font>
      <sz val="9"/>
      <name val="Calibri"/>
      <family val="2"/>
      <scheme val="minor"/>
    </font>
    <font>
      <b/>
      <sz val="12"/>
      <color theme="0"/>
      <name val="Calibri"/>
      <family val="2"/>
      <scheme val="minor"/>
    </font>
    <font>
      <b/>
      <sz val="12"/>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22">
    <border>
      <left/>
      <right/>
      <top/>
      <bottom/>
      <diagonal/>
    </border>
    <border>
      <left/>
      <right style="thick">
        <color theme="8" tint="-0.24994659260841701"/>
      </right>
      <top/>
      <bottom/>
      <diagonal/>
    </border>
    <border>
      <left style="thick">
        <color theme="8" tint="-0.24994659260841701"/>
      </left>
      <right/>
      <top/>
      <bottom/>
      <diagonal/>
    </border>
    <border>
      <left/>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style="thin">
        <color theme="0"/>
      </bottom>
      <diagonal/>
    </border>
    <border>
      <left/>
      <right style="thick">
        <color theme="0"/>
      </right>
      <top style="thick">
        <color theme="0"/>
      </top>
      <bottom style="thin">
        <color theme="0"/>
      </bottom>
      <diagonal/>
    </border>
    <border>
      <left/>
      <right/>
      <top style="thick">
        <color theme="0"/>
      </top>
      <bottom style="thin">
        <color theme="0"/>
      </bottom>
      <diagonal/>
    </border>
    <border>
      <left style="thick">
        <color theme="0"/>
      </left>
      <right/>
      <top style="thin">
        <color theme="0"/>
      </top>
      <bottom style="thin">
        <color theme="0"/>
      </bottom>
      <diagonal/>
    </border>
    <border>
      <left/>
      <right style="thick">
        <color theme="0"/>
      </right>
      <top style="thin">
        <color theme="0"/>
      </top>
      <bottom style="thin">
        <color theme="0"/>
      </bottom>
      <diagonal/>
    </border>
    <border>
      <left/>
      <right/>
      <top style="thin">
        <color theme="0"/>
      </top>
      <bottom style="thin">
        <color theme="0"/>
      </bottom>
      <diagonal/>
    </border>
    <border>
      <left style="thick">
        <color theme="0"/>
      </left>
      <right/>
      <top style="thin">
        <color theme="0"/>
      </top>
      <bottom/>
      <diagonal/>
    </border>
    <border>
      <left/>
      <right style="thick">
        <color theme="0"/>
      </right>
      <top style="thin">
        <color theme="0"/>
      </top>
      <bottom/>
      <diagonal/>
    </border>
    <border>
      <left/>
      <right/>
      <top style="thin">
        <color theme="0"/>
      </top>
      <bottom/>
      <diagonal/>
    </border>
    <border>
      <left style="thick">
        <color theme="0"/>
      </left>
      <right/>
      <top style="thin">
        <color theme="0"/>
      </top>
      <bottom style="thick">
        <color theme="0"/>
      </bottom>
      <diagonal/>
    </border>
    <border>
      <left/>
      <right style="thick">
        <color theme="0"/>
      </right>
      <top style="thin">
        <color theme="0"/>
      </top>
      <bottom style="thick">
        <color theme="0"/>
      </bottom>
      <diagonal/>
    </border>
    <border>
      <left/>
      <right/>
      <top style="thin">
        <color theme="0"/>
      </top>
      <bottom style="thick">
        <color theme="0"/>
      </bottom>
      <diagonal/>
    </border>
    <border>
      <left style="thick">
        <color theme="0"/>
      </left>
      <right/>
      <top/>
      <bottom style="thin">
        <color theme="0"/>
      </bottom>
      <diagonal/>
    </border>
    <border>
      <left/>
      <right style="thick">
        <color theme="0"/>
      </right>
      <top/>
      <bottom style="thin">
        <color theme="0"/>
      </bottom>
      <diagonal/>
    </border>
    <border>
      <left/>
      <right/>
      <top/>
      <bottom style="thin">
        <color theme="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0" fillId="2" borderId="0" xfId="0" applyFill="1"/>
    <xf numFmtId="0" fontId="4" fillId="2" borderId="0" xfId="0" applyFont="1" applyFill="1"/>
    <xf numFmtId="0" fontId="5" fillId="2" borderId="0" xfId="0" applyFont="1" applyFill="1"/>
    <xf numFmtId="0" fontId="3" fillId="3" borderId="0" xfId="0" applyFont="1" applyFill="1"/>
    <xf numFmtId="0" fontId="3" fillId="3" borderId="0" xfId="0" applyFont="1" applyFill="1" applyAlignment="1">
      <alignment horizontal="center"/>
    </xf>
    <xf numFmtId="0" fontId="7" fillId="3" borderId="0" xfId="0" applyFont="1" applyFill="1" applyAlignment="1">
      <alignment horizontal="center"/>
    </xf>
    <xf numFmtId="0" fontId="2" fillId="2" borderId="0" xfId="0" applyFont="1" applyFill="1" applyAlignment="1">
      <alignment vertical="center"/>
    </xf>
    <xf numFmtId="0" fontId="10" fillId="4" borderId="1" xfId="0" applyFont="1" applyFill="1" applyBorder="1" applyAlignment="1" applyProtection="1">
      <alignment horizontal="center" vertical="center"/>
      <protection locked="0"/>
    </xf>
    <xf numFmtId="164" fontId="10" fillId="4" borderId="2" xfId="0" applyNumberFormat="1" applyFont="1" applyFill="1" applyBorder="1" applyAlignment="1" applyProtection="1">
      <alignment horizontal="center" vertical="center"/>
      <protection locked="0"/>
    </xf>
    <xf numFmtId="0" fontId="5" fillId="3" borderId="0" xfId="0" applyFont="1" applyFill="1" applyAlignment="1">
      <alignment horizontal="center" vertical="center"/>
    </xf>
    <xf numFmtId="0" fontId="5" fillId="2" borderId="0" xfId="0" applyFont="1" applyFill="1" applyAlignment="1">
      <alignment vertical="center"/>
    </xf>
    <xf numFmtId="0" fontId="11" fillId="3" borderId="0" xfId="0" applyFont="1" applyFill="1" applyAlignment="1">
      <alignment horizontal="left" vertical="center"/>
    </xf>
    <xf numFmtId="0" fontId="11" fillId="3" borderId="0" xfId="0" applyFont="1" applyFill="1" applyAlignment="1">
      <alignment horizontal="center" vertical="center"/>
    </xf>
    <xf numFmtId="0" fontId="10" fillId="3" borderId="0" xfId="0" applyFont="1" applyFill="1" applyAlignment="1">
      <alignment horizontal="center" vertical="center"/>
    </xf>
    <xf numFmtId="0" fontId="12" fillId="2" borderId="3" xfId="0" applyFont="1" applyFill="1" applyBorder="1" applyAlignment="1">
      <alignment vertical="center"/>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14" fillId="6" borderId="7" xfId="0" applyFont="1" applyFill="1" applyBorder="1" applyAlignment="1">
      <alignment horizontal="left" vertical="center" indent="1"/>
    </xf>
    <xf numFmtId="0" fontId="3" fillId="6" borderId="8" xfId="0" applyFont="1" applyFill="1" applyBorder="1" applyAlignment="1">
      <alignment horizontal="right" vertical="center" indent="1"/>
    </xf>
    <xf numFmtId="0" fontId="3" fillId="6" borderId="7" xfId="0" applyFont="1" applyFill="1" applyBorder="1" applyAlignment="1">
      <alignment horizontal="right" vertical="center" indent="1"/>
    </xf>
    <xf numFmtId="0" fontId="3" fillId="6" borderId="9" xfId="0" applyFont="1" applyFill="1" applyBorder="1" applyAlignment="1">
      <alignment horizontal="right" vertical="center" indent="1"/>
    </xf>
    <xf numFmtId="0" fontId="3" fillId="6" borderId="9" xfId="2" applyNumberFormat="1" applyFont="1" applyFill="1" applyBorder="1" applyAlignment="1" applyProtection="1">
      <alignment horizontal="left" vertical="center" indent="1"/>
    </xf>
    <xf numFmtId="0" fontId="3" fillId="6" borderId="8" xfId="2" applyNumberFormat="1" applyFont="1" applyFill="1" applyBorder="1" applyAlignment="1" applyProtection="1">
      <alignment horizontal="center" vertical="center"/>
    </xf>
    <xf numFmtId="0" fontId="3" fillId="6" borderId="9" xfId="0" applyFont="1" applyFill="1" applyBorder="1" applyAlignment="1">
      <alignment horizontal="right" vertical="center" wrapText="1" indent="1"/>
    </xf>
    <xf numFmtId="0" fontId="14" fillId="7" borderId="10" xfId="0" applyFont="1" applyFill="1" applyBorder="1" applyAlignment="1">
      <alignment horizontal="left" vertical="center" indent="1"/>
    </xf>
    <xf numFmtId="0" fontId="3" fillId="7" borderId="11" xfId="1" applyNumberFormat="1" applyFont="1" applyFill="1" applyBorder="1" applyAlignment="1" applyProtection="1">
      <alignment horizontal="right" vertical="center" indent="1"/>
    </xf>
    <xf numFmtId="0" fontId="3" fillId="7" borderId="10" xfId="1" applyNumberFormat="1" applyFont="1" applyFill="1" applyBorder="1" applyAlignment="1" applyProtection="1">
      <alignment horizontal="right" vertical="center" indent="1"/>
    </xf>
    <xf numFmtId="0" fontId="3" fillId="7" borderId="12" xfId="1" applyNumberFormat="1" applyFont="1" applyFill="1" applyBorder="1" applyAlignment="1" applyProtection="1">
      <alignment horizontal="right" vertical="center" indent="1"/>
    </xf>
    <xf numFmtId="0" fontId="3" fillId="7" borderId="12" xfId="2" applyNumberFormat="1" applyFont="1" applyFill="1" applyBorder="1" applyAlignment="1" applyProtection="1">
      <alignment horizontal="left" vertical="center" indent="1"/>
    </xf>
    <xf numFmtId="0" fontId="3" fillId="7" borderId="11" xfId="2" applyNumberFormat="1" applyFont="1" applyFill="1" applyBorder="1" applyAlignment="1" applyProtection="1">
      <alignment horizontal="center" vertical="center"/>
    </xf>
    <xf numFmtId="0" fontId="14" fillId="6" borderId="10" xfId="0" applyFont="1" applyFill="1" applyBorder="1" applyAlignment="1">
      <alignment horizontal="left" vertical="center" indent="1"/>
    </xf>
    <xf numFmtId="0" fontId="3" fillId="6" borderId="11" xfId="0" applyFont="1" applyFill="1" applyBorder="1" applyAlignment="1">
      <alignment horizontal="right" vertical="center" indent="1"/>
    </xf>
    <xf numFmtId="0" fontId="3" fillId="6" borderId="10" xfId="0" applyFont="1" applyFill="1" applyBorder="1" applyAlignment="1">
      <alignment horizontal="right" vertical="center" indent="1"/>
    </xf>
    <xf numFmtId="0" fontId="3" fillId="6" borderId="12" xfId="0" applyFont="1" applyFill="1" applyBorder="1" applyAlignment="1">
      <alignment horizontal="right" vertical="center" indent="1"/>
    </xf>
    <xf numFmtId="0" fontId="3" fillId="6" borderId="12" xfId="2" applyNumberFormat="1" applyFont="1" applyFill="1" applyBorder="1" applyAlignment="1" applyProtection="1">
      <alignment horizontal="left" vertical="center" indent="1"/>
    </xf>
    <xf numFmtId="0" fontId="3" fillId="6" borderId="11" xfId="2" applyNumberFormat="1" applyFont="1" applyFill="1" applyBorder="1" applyAlignment="1" applyProtection="1">
      <alignment horizontal="center" vertical="center"/>
    </xf>
    <xf numFmtId="0" fontId="3" fillId="6" borderId="12" xfId="0" applyFont="1" applyFill="1" applyBorder="1" applyAlignment="1">
      <alignment horizontal="right" vertical="center" wrapText="1" indent="1"/>
    </xf>
    <xf numFmtId="0" fontId="14" fillId="6" borderId="13" xfId="0" applyFont="1" applyFill="1" applyBorder="1" applyAlignment="1">
      <alignment horizontal="left" vertical="center" indent="1"/>
    </xf>
    <xf numFmtId="0" fontId="3" fillId="6" borderId="14" xfId="0" applyFont="1" applyFill="1" applyBorder="1" applyAlignment="1">
      <alignment horizontal="right" vertical="center" indent="1"/>
    </xf>
    <xf numFmtId="0" fontId="3" fillId="6" borderId="13" xfId="0" applyFont="1" applyFill="1" applyBorder="1" applyAlignment="1">
      <alignment horizontal="right" vertical="center" indent="1"/>
    </xf>
    <xf numFmtId="0" fontId="3" fillId="6" borderId="15" xfId="0" applyFont="1" applyFill="1" applyBorder="1" applyAlignment="1">
      <alignment horizontal="right" vertical="center" indent="1"/>
    </xf>
    <xf numFmtId="0" fontId="3" fillId="6" borderId="15" xfId="2" applyNumberFormat="1" applyFont="1" applyFill="1" applyBorder="1" applyAlignment="1" applyProtection="1">
      <alignment horizontal="left" vertical="center" indent="1"/>
    </xf>
    <xf numFmtId="0" fontId="3" fillId="6" borderId="14" xfId="2" applyNumberFormat="1" applyFont="1" applyFill="1" applyBorder="1" applyAlignment="1" applyProtection="1">
      <alignment horizontal="center" vertical="center"/>
    </xf>
    <xf numFmtId="0" fontId="3" fillId="6" borderId="15" xfId="0" applyFont="1" applyFill="1" applyBorder="1" applyAlignment="1">
      <alignment horizontal="right" vertical="center" wrapText="1" indent="1"/>
    </xf>
    <xf numFmtId="0" fontId="14" fillId="8" borderId="7" xfId="0" applyFont="1" applyFill="1" applyBorder="1" applyAlignment="1">
      <alignment horizontal="left" vertical="center" indent="1"/>
    </xf>
    <xf numFmtId="0" fontId="3" fillId="8" borderId="8" xfId="1" applyNumberFormat="1" applyFont="1" applyFill="1" applyBorder="1" applyAlignment="1" applyProtection="1">
      <alignment horizontal="right" vertical="center" indent="1"/>
    </xf>
    <xf numFmtId="0" fontId="3" fillId="8" borderId="7" xfId="1" applyNumberFormat="1" applyFont="1" applyFill="1" applyBorder="1" applyAlignment="1" applyProtection="1">
      <alignment horizontal="right" vertical="center" indent="1"/>
    </xf>
    <xf numFmtId="0" fontId="3" fillId="8" borderId="9" xfId="1" applyNumberFormat="1" applyFont="1" applyFill="1" applyBorder="1" applyAlignment="1" applyProtection="1">
      <alignment horizontal="right" vertical="center" indent="1"/>
    </xf>
    <xf numFmtId="0" fontId="3" fillId="8" borderId="9" xfId="2" applyNumberFormat="1" applyFont="1" applyFill="1" applyBorder="1" applyAlignment="1" applyProtection="1">
      <alignment horizontal="left" vertical="center" indent="1"/>
    </xf>
    <xf numFmtId="0" fontId="3" fillId="8" borderId="8" xfId="2" applyNumberFormat="1" applyFont="1" applyFill="1" applyBorder="1" applyAlignment="1" applyProtection="1">
      <alignment horizontal="center" vertical="center"/>
    </xf>
    <xf numFmtId="0" fontId="14" fillId="9" borderId="10" xfId="0" applyFont="1" applyFill="1" applyBorder="1" applyAlignment="1">
      <alignment horizontal="left" vertical="center" indent="1"/>
    </xf>
    <xf numFmtId="0" fontId="3" fillId="9" borderId="11" xfId="0" applyFont="1" applyFill="1" applyBorder="1" applyAlignment="1">
      <alignment horizontal="right" vertical="center" indent="1"/>
    </xf>
    <xf numFmtId="0" fontId="3" fillId="9" borderId="10" xfId="0" applyFont="1" applyFill="1" applyBorder="1" applyAlignment="1">
      <alignment horizontal="right" vertical="center" indent="1"/>
    </xf>
    <xf numFmtId="0" fontId="3" fillId="9" borderId="12" xfId="0" applyFont="1" applyFill="1" applyBorder="1" applyAlignment="1">
      <alignment horizontal="right" vertical="center" indent="1"/>
    </xf>
    <xf numFmtId="0" fontId="3" fillId="9" borderId="12" xfId="2" applyNumberFormat="1" applyFont="1" applyFill="1" applyBorder="1" applyAlignment="1" applyProtection="1">
      <alignment horizontal="left" vertical="center" indent="1"/>
    </xf>
    <xf numFmtId="0" fontId="3" fillId="9" borderId="11" xfId="2" applyNumberFormat="1" applyFont="1" applyFill="1" applyBorder="1" applyAlignment="1" applyProtection="1">
      <alignment horizontal="center" vertical="center"/>
    </xf>
    <xf numFmtId="0" fontId="3" fillId="9" borderId="12" xfId="0" applyFont="1" applyFill="1" applyBorder="1" applyAlignment="1">
      <alignment horizontal="right" vertical="center" wrapText="1" indent="1"/>
    </xf>
    <xf numFmtId="0" fontId="14" fillId="8" borderId="10" xfId="0" applyFont="1" applyFill="1" applyBorder="1" applyAlignment="1">
      <alignment horizontal="left" vertical="center" indent="1"/>
    </xf>
    <xf numFmtId="0" fontId="3" fillId="8" borderId="11" xfId="1" applyNumberFormat="1" applyFont="1" applyFill="1" applyBorder="1" applyAlignment="1" applyProtection="1">
      <alignment horizontal="right" vertical="center" indent="1"/>
    </xf>
    <xf numFmtId="0" fontId="3" fillId="8" borderId="10" xfId="1" applyNumberFormat="1" applyFont="1" applyFill="1" applyBorder="1" applyAlignment="1" applyProtection="1">
      <alignment horizontal="right" vertical="center" indent="1"/>
    </xf>
    <xf numFmtId="0" fontId="3" fillId="8" borderId="12" xfId="1" applyNumberFormat="1" applyFont="1" applyFill="1" applyBorder="1" applyAlignment="1" applyProtection="1">
      <alignment horizontal="right" vertical="center" indent="1"/>
    </xf>
    <xf numFmtId="0" fontId="3" fillId="8" borderId="12" xfId="2" applyNumberFormat="1" applyFont="1" applyFill="1" applyBorder="1" applyAlignment="1" applyProtection="1">
      <alignment horizontal="left" vertical="center" indent="1"/>
    </xf>
    <xf numFmtId="0" fontId="3" fillId="8" borderId="11" xfId="2" applyNumberFormat="1" applyFont="1" applyFill="1" applyBorder="1" applyAlignment="1" applyProtection="1">
      <alignment horizontal="center" vertical="center"/>
    </xf>
    <xf numFmtId="0" fontId="14" fillId="9" borderId="16" xfId="0" applyFont="1" applyFill="1" applyBorder="1" applyAlignment="1">
      <alignment horizontal="left" vertical="center" indent="1"/>
    </xf>
    <xf numFmtId="0" fontId="3" fillId="9" borderId="17" xfId="0" applyFont="1" applyFill="1" applyBorder="1" applyAlignment="1">
      <alignment horizontal="right" vertical="center" indent="1"/>
    </xf>
    <xf numFmtId="0" fontId="3" fillId="9" borderId="16" xfId="0" applyFont="1" applyFill="1" applyBorder="1" applyAlignment="1">
      <alignment horizontal="right" vertical="center" indent="1"/>
    </xf>
    <xf numFmtId="0" fontId="3" fillId="9" borderId="18" xfId="0" applyFont="1" applyFill="1" applyBorder="1" applyAlignment="1">
      <alignment horizontal="right" vertical="center" indent="1"/>
    </xf>
    <xf numFmtId="0" fontId="3" fillId="9" borderId="18" xfId="2" applyNumberFormat="1" applyFont="1" applyFill="1" applyBorder="1" applyAlignment="1" applyProtection="1">
      <alignment horizontal="left" vertical="center" indent="1"/>
    </xf>
    <xf numFmtId="0" fontId="3" fillId="9" borderId="17" xfId="2" applyNumberFormat="1" applyFont="1" applyFill="1" applyBorder="1" applyAlignment="1" applyProtection="1">
      <alignment horizontal="center" vertical="center"/>
    </xf>
    <xf numFmtId="0" fontId="3" fillId="9" borderId="18" xfId="0" applyFont="1" applyFill="1" applyBorder="1" applyAlignment="1">
      <alignment horizontal="right" vertical="center" wrapText="1" indent="1"/>
    </xf>
    <xf numFmtId="0" fontId="14" fillId="7" borderId="19" xfId="0" applyFont="1" applyFill="1" applyBorder="1" applyAlignment="1">
      <alignment horizontal="left" vertical="center" indent="1"/>
    </xf>
    <xf numFmtId="0" fontId="3" fillId="7" borderId="20" xfId="1" applyNumberFormat="1" applyFont="1" applyFill="1" applyBorder="1" applyAlignment="1" applyProtection="1">
      <alignment horizontal="right" vertical="center" indent="1"/>
    </xf>
    <xf numFmtId="0" fontId="3" fillId="7" borderId="19" xfId="1" applyNumberFormat="1" applyFont="1" applyFill="1" applyBorder="1" applyAlignment="1" applyProtection="1">
      <alignment horizontal="right" vertical="center" indent="1"/>
    </xf>
    <xf numFmtId="0" fontId="3" fillId="7" borderId="21" xfId="1" applyNumberFormat="1" applyFont="1" applyFill="1" applyBorder="1" applyAlignment="1" applyProtection="1">
      <alignment horizontal="right" vertical="center" indent="1"/>
    </xf>
    <xf numFmtId="0" fontId="3" fillId="7" borderId="21" xfId="2" applyNumberFormat="1" applyFont="1" applyFill="1" applyBorder="1" applyAlignment="1" applyProtection="1">
      <alignment horizontal="left" vertical="center" indent="1"/>
    </xf>
    <xf numFmtId="0" fontId="3" fillId="7" borderId="20" xfId="2" applyNumberFormat="1" applyFont="1" applyFill="1" applyBorder="1" applyAlignment="1" applyProtection="1">
      <alignment horizontal="center" vertical="center"/>
    </xf>
    <xf numFmtId="0" fontId="14" fillId="7" borderId="13" xfId="0" applyFont="1" applyFill="1" applyBorder="1" applyAlignment="1">
      <alignment horizontal="left" vertical="center" indent="1"/>
    </xf>
    <xf numFmtId="0" fontId="3" fillId="7" borderId="14" xfId="1" applyNumberFormat="1" applyFont="1" applyFill="1" applyBorder="1" applyAlignment="1" applyProtection="1">
      <alignment horizontal="right" vertical="center" indent="1"/>
    </xf>
    <xf numFmtId="0" fontId="3" fillId="7" borderId="13" xfId="1" applyNumberFormat="1" applyFont="1" applyFill="1" applyBorder="1" applyAlignment="1" applyProtection="1">
      <alignment horizontal="right" vertical="center" indent="1"/>
    </xf>
    <xf numFmtId="0" fontId="3" fillId="7" borderId="15" xfId="1" applyNumberFormat="1" applyFont="1" applyFill="1" applyBorder="1" applyAlignment="1" applyProtection="1">
      <alignment horizontal="right" vertical="center" indent="1"/>
    </xf>
    <xf numFmtId="0" fontId="3" fillId="7" borderId="15" xfId="2" applyNumberFormat="1" applyFont="1" applyFill="1" applyBorder="1" applyAlignment="1" applyProtection="1">
      <alignment horizontal="left" vertical="center" indent="1"/>
    </xf>
    <xf numFmtId="0" fontId="3" fillId="7" borderId="14" xfId="2" applyNumberFormat="1" applyFont="1" applyFill="1" applyBorder="1" applyAlignment="1" applyProtection="1">
      <alignment horizontal="center" vertical="center"/>
    </xf>
    <xf numFmtId="0" fontId="14" fillId="9" borderId="7" xfId="0" applyFont="1" applyFill="1" applyBorder="1" applyAlignment="1">
      <alignment horizontal="left" vertical="center" indent="1"/>
    </xf>
    <xf numFmtId="0" fontId="3" fillId="9" borderId="8" xfId="0" applyFont="1" applyFill="1" applyBorder="1" applyAlignment="1">
      <alignment horizontal="right" vertical="center" indent="1"/>
    </xf>
    <xf numFmtId="0" fontId="3" fillId="9" borderId="7" xfId="0" applyFont="1" applyFill="1" applyBorder="1" applyAlignment="1">
      <alignment horizontal="right" vertical="center" indent="1"/>
    </xf>
    <xf numFmtId="0" fontId="3" fillId="9" borderId="9" xfId="0" applyFont="1" applyFill="1" applyBorder="1" applyAlignment="1">
      <alignment horizontal="right" vertical="center" indent="1"/>
    </xf>
    <xf numFmtId="0" fontId="3" fillId="9" borderId="9" xfId="2" applyNumberFormat="1" applyFont="1" applyFill="1" applyBorder="1" applyAlignment="1" applyProtection="1">
      <alignment horizontal="left" vertical="center" indent="1"/>
    </xf>
    <xf numFmtId="0" fontId="3" fillId="9" borderId="8" xfId="2" applyNumberFormat="1" applyFont="1" applyFill="1" applyBorder="1" applyAlignment="1" applyProtection="1">
      <alignment horizontal="center" vertical="center"/>
    </xf>
    <xf numFmtId="0" fontId="3" fillId="9" borderId="9" xfId="0" applyFont="1" applyFill="1" applyBorder="1" applyAlignment="1">
      <alignment horizontal="right" vertical="center" wrapText="1" indent="1"/>
    </xf>
    <xf numFmtId="0" fontId="14" fillId="8" borderId="16" xfId="0" applyFont="1" applyFill="1" applyBorder="1" applyAlignment="1">
      <alignment horizontal="left" vertical="center" indent="1"/>
    </xf>
    <xf numFmtId="0" fontId="3" fillId="8" borderId="17" xfId="1" applyNumberFormat="1" applyFont="1" applyFill="1" applyBorder="1" applyAlignment="1" applyProtection="1">
      <alignment horizontal="right" vertical="center" indent="1"/>
    </xf>
    <xf numFmtId="0" fontId="3" fillId="8" borderId="16" xfId="1" applyNumberFormat="1" applyFont="1" applyFill="1" applyBorder="1" applyAlignment="1" applyProtection="1">
      <alignment horizontal="right" vertical="center" indent="1"/>
    </xf>
    <xf numFmtId="0" fontId="3" fillId="8" borderId="18" xfId="1" applyNumberFormat="1" applyFont="1" applyFill="1" applyBorder="1" applyAlignment="1" applyProtection="1">
      <alignment horizontal="right" vertical="center" indent="1"/>
    </xf>
    <xf numFmtId="0" fontId="3" fillId="8" borderId="18" xfId="2" applyNumberFormat="1" applyFont="1" applyFill="1" applyBorder="1" applyAlignment="1" applyProtection="1">
      <alignment horizontal="left" vertical="center" indent="1"/>
    </xf>
    <xf numFmtId="0" fontId="3" fillId="8" borderId="17" xfId="2" applyNumberFormat="1" applyFont="1" applyFill="1" applyBorder="1" applyAlignment="1" applyProtection="1">
      <alignment horizontal="center" vertical="center"/>
    </xf>
    <xf numFmtId="0" fontId="14" fillId="4" borderId="19" xfId="0" applyFont="1" applyFill="1" applyBorder="1" applyAlignment="1">
      <alignment horizontal="left" vertical="center" indent="1"/>
    </xf>
    <xf numFmtId="0" fontId="3" fillId="4" borderId="20" xfId="0" applyFont="1" applyFill="1" applyBorder="1" applyAlignment="1">
      <alignment horizontal="right" vertical="center" indent="1"/>
    </xf>
    <xf numFmtId="0" fontId="3" fillId="4" borderId="19" xfId="0" applyFont="1" applyFill="1" applyBorder="1" applyAlignment="1">
      <alignment horizontal="right" vertical="center" indent="1"/>
    </xf>
    <xf numFmtId="0" fontId="3" fillId="4" borderId="21" xfId="0" applyFont="1" applyFill="1" applyBorder="1" applyAlignment="1">
      <alignment horizontal="right" vertical="center" indent="1"/>
    </xf>
    <xf numFmtId="0" fontId="3" fillId="4" borderId="21" xfId="2" applyNumberFormat="1" applyFont="1" applyFill="1" applyBorder="1" applyAlignment="1" applyProtection="1">
      <alignment horizontal="left" vertical="center" indent="1"/>
    </xf>
    <xf numFmtId="0" fontId="3" fillId="4" borderId="20" xfId="2" applyNumberFormat="1" applyFont="1" applyFill="1" applyBorder="1" applyAlignment="1" applyProtection="1">
      <alignment horizontal="center" vertical="center"/>
    </xf>
    <xf numFmtId="0" fontId="3" fillId="4" borderId="21" xfId="0" applyFont="1" applyFill="1" applyBorder="1" applyAlignment="1">
      <alignment horizontal="right" vertical="center" wrapText="1" indent="1"/>
    </xf>
    <xf numFmtId="0" fontId="14" fillId="10" borderId="10" xfId="0" applyFont="1" applyFill="1" applyBorder="1" applyAlignment="1">
      <alignment horizontal="left" vertical="center" indent="1"/>
    </xf>
    <xf numFmtId="0" fontId="3" fillId="10" borderId="11" xfId="1" applyNumberFormat="1" applyFont="1" applyFill="1" applyBorder="1" applyAlignment="1" applyProtection="1">
      <alignment horizontal="right" vertical="center" indent="1"/>
    </xf>
    <xf numFmtId="0" fontId="3" fillId="10" borderId="10" xfId="1" applyNumberFormat="1" applyFont="1" applyFill="1" applyBorder="1" applyAlignment="1" applyProtection="1">
      <alignment horizontal="right" vertical="center" indent="1"/>
    </xf>
    <xf numFmtId="0" fontId="3" fillId="10" borderId="12" xfId="1" applyNumberFormat="1" applyFont="1" applyFill="1" applyBorder="1" applyAlignment="1" applyProtection="1">
      <alignment horizontal="right" vertical="center" indent="1"/>
    </xf>
    <xf numFmtId="0" fontId="3" fillId="10" borderId="12" xfId="2" applyNumberFormat="1" applyFont="1" applyFill="1" applyBorder="1" applyAlignment="1" applyProtection="1">
      <alignment horizontal="left" vertical="center" indent="1"/>
    </xf>
    <xf numFmtId="0" fontId="3" fillId="10" borderId="11" xfId="2" applyNumberFormat="1" applyFont="1" applyFill="1" applyBorder="1" applyAlignment="1" applyProtection="1">
      <alignment horizontal="center" vertical="center"/>
    </xf>
    <xf numFmtId="0" fontId="14" fillId="4" borderId="10" xfId="0" applyFont="1" applyFill="1" applyBorder="1" applyAlignment="1">
      <alignment horizontal="left" vertical="center" indent="1"/>
    </xf>
    <xf numFmtId="0" fontId="3" fillId="4" borderId="11" xfId="0" applyFont="1" applyFill="1" applyBorder="1" applyAlignment="1">
      <alignment horizontal="right" vertical="center" indent="1"/>
    </xf>
    <xf numFmtId="0" fontId="3" fillId="4" borderId="10" xfId="0" applyFont="1" applyFill="1" applyBorder="1" applyAlignment="1">
      <alignment horizontal="right" vertical="center" indent="1"/>
    </xf>
    <xf numFmtId="0" fontId="3" fillId="4" borderId="12" xfId="0" applyFont="1" applyFill="1" applyBorder="1" applyAlignment="1">
      <alignment horizontal="right" vertical="center" indent="1"/>
    </xf>
    <xf numFmtId="0" fontId="3" fillId="4" borderId="12" xfId="2" applyNumberFormat="1" applyFont="1" applyFill="1" applyBorder="1" applyAlignment="1" applyProtection="1">
      <alignment horizontal="left" vertical="center" indent="1"/>
    </xf>
    <xf numFmtId="0" fontId="3" fillId="4" borderId="11" xfId="2" applyNumberFormat="1" applyFont="1" applyFill="1" applyBorder="1" applyAlignment="1" applyProtection="1">
      <alignment horizontal="center" vertical="center"/>
    </xf>
    <xf numFmtId="0" fontId="3" fillId="4" borderId="12" xfId="0" applyFont="1" applyFill="1" applyBorder="1" applyAlignment="1">
      <alignment horizontal="right" vertical="center" wrapText="1" indent="1"/>
    </xf>
    <xf numFmtId="0" fontId="14" fillId="10" borderId="13" xfId="0" applyFont="1" applyFill="1" applyBorder="1" applyAlignment="1">
      <alignment horizontal="left" vertical="center" indent="1"/>
    </xf>
    <xf numFmtId="0" fontId="3" fillId="10" borderId="14" xfId="1" applyNumberFormat="1" applyFont="1" applyFill="1" applyBorder="1" applyAlignment="1" applyProtection="1">
      <alignment horizontal="right" vertical="center" indent="1"/>
    </xf>
    <xf numFmtId="0" fontId="3" fillId="10" borderId="13" xfId="1" applyNumberFormat="1" applyFont="1" applyFill="1" applyBorder="1" applyAlignment="1" applyProtection="1">
      <alignment horizontal="right" vertical="center" indent="1"/>
    </xf>
    <xf numFmtId="0" fontId="3" fillId="10" borderId="15" xfId="1" applyNumberFormat="1" applyFont="1" applyFill="1" applyBorder="1" applyAlignment="1" applyProtection="1">
      <alignment horizontal="right" vertical="center" indent="1"/>
    </xf>
    <xf numFmtId="0" fontId="3" fillId="10" borderId="15" xfId="2" applyNumberFormat="1" applyFont="1" applyFill="1" applyBorder="1" applyAlignment="1" applyProtection="1">
      <alignment horizontal="left" vertical="center" indent="1"/>
    </xf>
    <xf numFmtId="0" fontId="3" fillId="10" borderId="14" xfId="2" applyNumberFormat="1" applyFont="1" applyFill="1" applyBorder="1" applyAlignment="1" applyProtection="1">
      <alignment horizontal="center" vertical="center"/>
    </xf>
    <xf numFmtId="0" fontId="14" fillId="11" borderId="7" xfId="0" applyFont="1" applyFill="1" applyBorder="1" applyAlignment="1">
      <alignment horizontal="left" vertical="center" indent="1"/>
    </xf>
    <xf numFmtId="0" fontId="3" fillId="11" borderId="8" xfId="0" applyFont="1" applyFill="1" applyBorder="1" applyAlignment="1">
      <alignment horizontal="right" vertical="center" indent="1"/>
    </xf>
    <xf numFmtId="0" fontId="3" fillId="11" borderId="7" xfId="0" applyFont="1" applyFill="1" applyBorder="1" applyAlignment="1">
      <alignment horizontal="right" vertical="center" indent="1"/>
    </xf>
    <xf numFmtId="0" fontId="3" fillId="11" borderId="9" xfId="0" applyFont="1" applyFill="1" applyBorder="1" applyAlignment="1">
      <alignment horizontal="right" vertical="center" indent="1"/>
    </xf>
    <xf numFmtId="0" fontId="3" fillId="11" borderId="9" xfId="2" applyNumberFormat="1" applyFont="1" applyFill="1" applyBorder="1" applyAlignment="1" applyProtection="1">
      <alignment horizontal="left" vertical="center" indent="1"/>
    </xf>
    <xf numFmtId="0" fontId="3" fillId="11" borderId="8" xfId="2" applyNumberFormat="1" applyFont="1" applyFill="1" applyBorder="1" applyAlignment="1" applyProtection="1">
      <alignment horizontal="center" vertical="center"/>
    </xf>
    <xf numFmtId="0" fontId="3" fillId="11" borderId="9" xfId="0" applyFont="1" applyFill="1" applyBorder="1" applyAlignment="1">
      <alignment horizontal="right" vertical="center" wrapText="1" indent="1"/>
    </xf>
    <xf numFmtId="0" fontId="14" fillId="12" borderId="10" xfId="0" applyFont="1" applyFill="1" applyBorder="1" applyAlignment="1">
      <alignment horizontal="left" vertical="center" indent="1"/>
    </xf>
    <xf numFmtId="0" fontId="3" fillId="12" borderId="11" xfId="1" applyNumberFormat="1" applyFont="1" applyFill="1" applyBorder="1" applyAlignment="1" applyProtection="1">
      <alignment horizontal="right" vertical="center" indent="1"/>
    </xf>
    <xf numFmtId="0" fontId="3" fillId="12" borderId="10" xfId="1" applyNumberFormat="1" applyFont="1" applyFill="1" applyBorder="1" applyAlignment="1" applyProtection="1">
      <alignment horizontal="right" vertical="center" indent="1"/>
    </xf>
    <xf numFmtId="0" fontId="3" fillId="12" borderId="12" xfId="1" applyNumberFormat="1" applyFont="1" applyFill="1" applyBorder="1" applyAlignment="1" applyProtection="1">
      <alignment horizontal="right" vertical="center" indent="1"/>
    </xf>
    <xf numFmtId="0" fontId="3" fillId="12" borderId="12" xfId="2" applyNumberFormat="1" applyFont="1" applyFill="1" applyBorder="1" applyAlignment="1" applyProtection="1">
      <alignment horizontal="left" vertical="center" indent="1"/>
    </xf>
    <xf numFmtId="0" fontId="3" fillId="12" borderId="11" xfId="2" applyNumberFormat="1" applyFont="1" applyFill="1" applyBorder="1" applyAlignment="1" applyProtection="1">
      <alignment horizontal="center" vertical="center"/>
    </xf>
    <xf numFmtId="0" fontId="14" fillId="11" borderId="10" xfId="0" applyFont="1" applyFill="1" applyBorder="1" applyAlignment="1">
      <alignment horizontal="left" vertical="center" indent="1"/>
    </xf>
    <xf numFmtId="0" fontId="3" fillId="11" borderId="11" xfId="0" applyFont="1" applyFill="1" applyBorder="1" applyAlignment="1">
      <alignment horizontal="right" vertical="center" indent="1"/>
    </xf>
    <xf numFmtId="0" fontId="3" fillId="11" borderId="10" xfId="0" applyFont="1" applyFill="1" applyBorder="1" applyAlignment="1">
      <alignment horizontal="right" vertical="center" indent="1"/>
    </xf>
    <xf numFmtId="0" fontId="3" fillId="11" borderId="12" xfId="0" applyFont="1" applyFill="1" applyBorder="1" applyAlignment="1">
      <alignment horizontal="right" vertical="center" indent="1"/>
    </xf>
    <xf numFmtId="0" fontId="3" fillId="11" borderId="12" xfId="2" applyNumberFormat="1" applyFont="1" applyFill="1" applyBorder="1" applyAlignment="1" applyProtection="1">
      <alignment horizontal="left" vertical="center" indent="1"/>
    </xf>
    <xf numFmtId="0" fontId="3" fillId="11" borderId="11" xfId="2" applyNumberFormat="1" applyFont="1" applyFill="1" applyBorder="1" applyAlignment="1" applyProtection="1">
      <alignment horizontal="center" vertical="center"/>
    </xf>
    <xf numFmtId="0" fontId="3" fillId="11" borderId="12" xfId="0" applyFont="1" applyFill="1" applyBorder="1" applyAlignment="1">
      <alignment horizontal="right" vertical="center" wrapText="1" indent="1"/>
    </xf>
    <xf numFmtId="0" fontId="14" fillId="12" borderId="16" xfId="0" applyFont="1" applyFill="1" applyBorder="1" applyAlignment="1">
      <alignment horizontal="left" vertical="center" indent="1"/>
    </xf>
    <xf numFmtId="0" fontId="3" fillId="12" borderId="17" xfId="1" applyNumberFormat="1" applyFont="1" applyFill="1" applyBorder="1" applyAlignment="1" applyProtection="1">
      <alignment horizontal="right" vertical="center" indent="1"/>
    </xf>
    <xf numFmtId="0" fontId="3" fillId="12" borderId="16" xfId="1" applyNumberFormat="1" applyFont="1" applyFill="1" applyBorder="1" applyAlignment="1" applyProtection="1">
      <alignment horizontal="right" vertical="center" indent="1"/>
    </xf>
    <xf numFmtId="0" fontId="3" fillId="12" borderId="18" xfId="1" applyNumberFormat="1" applyFont="1" applyFill="1" applyBorder="1" applyAlignment="1" applyProtection="1">
      <alignment horizontal="right" vertical="center" indent="1"/>
    </xf>
    <xf numFmtId="0" fontId="3" fillId="12" borderId="18" xfId="2" applyNumberFormat="1" applyFont="1" applyFill="1" applyBorder="1" applyAlignment="1" applyProtection="1">
      <alignment horizontal="left" vertical="center" indent="1"/>
    </xf>
    <xf numFmtId="0" fontId="3" fillId="12" borderId="17" xfId="2" applyNumberFormat="1" applyFont="1" applyFill="1" applyBorder="1" applyAlignment="1" applyProtection="1">
      <alignment horizontal="center" vertical="center"/>
    </xf>
    <xf numFmtId="0" fontId="2" fillId="2" borderId="0" xfId="0" applyFont="1" applyFill="1" applyAlignment="1">
      <alignment horizontal="center"/>
    </xf>
    <xf numFmtId="0" fontId="6" fillId="3" borderId="0" xfId="0" applyFont="1" applyFill="1" applyAlignment="1">
      <alignment horizontal="center" vertical="center"/>
    </xf>
    <xf numFmtId="0" fontId="8" fillId="3" borderId="0" xfId="0" applyFont="1" applyFill="1" applyAlignment="1">
      <alignment horizontal="right" vertical="center" wrapText="1" indent="1"/>
    </xf>
    <xf numFmtId="0" fontId="9" fillId="3" borderId="0" xfId="0" applyFont="1" applyFill="1" applyAlignment="1">
      <alignment horizontal="right" vertical="center" wrapText="1" indent="1"/>
    </xf>
    <xf numFmtId="0" fontId="12" fillId="2" borderId="3" xfId="0" applyFont="1" applyFill="1" applyBorder="1" applyAlignment="1">
      <alignment horizontal="right" vertical="center"/>
    </xf>
    <xf numFmtId="0" fontId="13" fillId="5" borderId="5" xfId="0" applyFont="1" applyFill="1" applyBorder="1" applyAlignment="1">
      <alignment horizontal="center" vertical="center"/>
    </xf>
  </cellXfs>
  <cellStyles count="3">
    <cellStyle name="Komma" xfId="1" builtinId="3"/>
    <cellStyle name="Prozent" xfId="2" builtinId="5"/>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ven_Clan_Toolbo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biete"/>
      <sheetName val="Schrottplatz"/>
      <sheetName val="Sarkopharg"/>
      <sheetName val="Speed Crews"/>
      <sheetName val="Latinum Event &amp; Raffinerie"/>
      <sheetName val="Event - Jenseitige Gefahr"/>
    </sheetNames>
    <sheetDataSet>
      <sheetData sheetId="0"/>
      <sheetData sheetId="1">
        <row r="3">
          <cell r="K3">
            <v>45</v>
          </cell>
        </row>
      </sheetData>
      <sheetData sheetId="2">
        <row r="4">
          <cell r="P4" t="str">
            <v>Stärke
@ OPS30 / Ohne Forschung</v>
          </cell>
          <cell r="Q4">
            <v>585000</v>
          </cell>
          <cell r="R4">
            <v>749000</v>
          </cell>
          <cell r="S4">
            <v>885000</v>
          </cell>
          <cell r="T4">
            <v>1285000</v>
          </cell>
          <cell r="U4">
            <v>1521000</v>
          </cell>
          <cell r="V4">
            <v>1737000</v>
          </cell>
          <cell r="W4">
            <v>2003000</v>
          </cell>
          <cell r="X4">
            <v>2245000</v>
          </cell>
          <cell r="Y4">
            <v>2480000</v>
          </cell>
          <cell r="Z4">
            <v>2833000</v>
          </cell>
          <cell r="AA4">
            <v>3101000</v>
          </cell>
          <cell r="AB4">
            <v>3424000</v>
          </cell>
        </row>
        <row r="5">
          <cell r="P5" t="str">
            <v>Fähigkeiten</v>
          </cell>
          <cell r="Q5">
            <v>90000</v>
          </cell>
          <cell r="R5">
            <v>95000</v>
          </cell>
          <cell r="S5">
            <v>100000</v>
          </cell>
          <cell r="T5">
            <v>120000</v>
          </cell>
          <cell r="U5">
            <v>125000</v>
          </cell>
          <cell r="V5">
            <v>130000</v>
          </cell>
          <cell r="W5">
            <v>180000</v>
          </cell>
          <cell r="X5">
            <v>190000</v>
          </cell>
          <cell r="Y5">
            <v>200000</v>
          </cell>
          <cell r="Z5">
            <v>230000</v>
          </cell>
          <cell r="AA5">
            <v>240000</v>
          </cell>
          <cell r="AB5">
            <v>250000</v>
          </cell>
        </row>
        <row r="6">
          <cell r="P6" t="str">
            <v>Tritanium</v>
          </cell>
          <cell r="Q6">
            <v>1400000</v>
          </cell>
          <cell r="R6">
            <v>10400000</v>
          </cell>
          <cell r="S6">
            <v>23801000</v>
          </cell>
          <cell r="T6">
            <v>56802000</v>
          </cell>
          <cell r="U6">
            <v>98027000</v>
          </cell>
          <cell r="V6">
            <v>149260000</v>
          </cell>
          <cell r="W6">
            <v>286760000</v>
          </cell>
          <cell r="X6">
            <v>542309000</v>
          </cell>
          <cell r="Y6">
            <v>913561000</v>
          </cell>
          <cell r="Z6">
            <v>1463560000</v>
          </cell>
          <cell r="AA6">
            <v>2288561000</v>
          </cell>
          <cell r="AB6">
            <v>3526061000</v>
          </cell>
        </row>
        <row r="7">
          <cell r="P7" t="str">
            <v>Dilithium</v>
          </cell>
          <cell r="Q7">
            <v>82500</v>
          </cell>
          <cell r="R7">
            <v>356500</v>
          </cell>
          <cell r="S7">
            <v>836500</v>
          </cell>
          <cell r="T7">
            <v>2075500</v>
          </cell>
          <cell r="U7">
            <v>3849500</v>
          </cell>
          <cell r="V7">
            <v>6574500</v>
          </cell>
          <cell r="W7">
            <v>16805500</v>
          </cell>
          <cell r="X7">
            <v>30281500</v>
          </cell>
          <cell r="Y7">
            <v>49445500</v>
          </cell>
          <cell r="Z7">
            <v>102904500</v>
          </cell>
          <cell r="AA7">
            <v>162374500</v>
          </cell>
          <cell r="AB7">
            <v>239640500</v>
          </cell>
        </row>
        <row r="8">
          <cell r="P8" t="str">
            <v>3★ Kristall Ungewöhnlich</v>
          </cell>
          <cell r="Q8">
            <v>0</v>
          </cell>
          <cell r="R8">
            <v>80</v>
          </cell>
          <cell r="S8">
            <v>200</v>
          </cell>
          <cell r="T8">
            <v>395</v>
          </cell>
          <cell r="U8">
            <v>760</v>
          </cell>
          <cell r="V8">
            <v>1315</v>
          </cell>
          <cell r="W8">
            <v>2140</v>
          </cell>
          <cell r="X8">
            <v>3215</v>
          </cell>
          <cell r="Y8">
            <v>4515</v>
          </cell>
          <cell r="Z8">
            <v>6015</v>
          </cell>
          <cell r="AA8">
            <v>7865</v>
          </cell>
          <cell r="AB8">
            <v>10215</v>
          </cell>
        </row>
        <row r="9">
          <cell r="P9" t="str">
            <v>3★ Kristall Selten</v>
          </cell>
          <cell r="Q9">
            <v>0</v>
          </cell>
          <cell r="R9">
            <v>0</v>
          </cell>
          <cell r="S9">
            <v>0</v>
          </cell>
          <cell r="T9">
            <v>0</v>
          </cell>
          <cell r="U9">
            <v>0</v>
          </cell>
          <cell r="V9">
            <v>0</v>
          </cell>
          <cell r="W9">
            <v>220</v>
          </cell>
          <cell r="X9">
            <v>520</v>
          </cell>
          <cell r="Y9">
            <v>900</v>
          </cell>
          <cell r="Z9">
            <v>1455</v>
          </cell>
          <cell r="AA9">
            <v>2135</v>
          </cell>
          <cell r="AB9">
            <v>2960</v>
          </cell>
        </row>
        <row r="10">
          <cell r="P10" t="str">
            <v>3★ Erz Ungewöhnlich</v>
          </cell>
          <cell r="Q10">
            <v>0</v>
          </cell>
          <cell r="R10">
            <v>280</v>
          </cell>
          <cell r="S10">
            <v>740</v>
          </cell>
          <cell r="T10">
            <v>1540</v>
          </cell>
          <cell r="U10">
            <v>3045</v>
          </cell>
          <cell r="V10">
            <v>5255</v>
          </cell>
          <cell r="W10">
            <v>8505</v>
          </cell>
          <cell r="X10">
            <v>12655</v>
          </cell>
          <cell r="Y10">
            <v>17905</v>
          </cell>
          <cell r="Z10">
            <v>23955</v>
          </cell>
          <cell r="AA10">
            <v>31380</v>
          </cell>
          <cell r="AB10">
            <v>40730</v>
          </cell>
        </row>
        <row r="11">
          <cell r="P11" t="str">
            <v>3★ Erz Selten</v>
          </cell>
          <cell r="Q11">
            <v>0</v>
          </cell>
          <cell r="R11">
            <v>0</v>
          </cell>
          <cell r="S11">
            <v>0</v>
          </cell>
          <cell r="T11">
            <v>0</v>
          </cell>
          <cell r="U11">
            <v>0</v>
          </cell>
          <cell r="V11">
            <v>0</v>
          </cell>
          <cell r="W11">
            <v>840</v>
          </cell>
          <cell r="X11">
            <v>2080</v>
          </cell>
          <cell r="Y11">
            <v>3640</v>
          </cell>
          <cell r="Z11">
            <v>5850</v>
          </cell>
          <cell r="AA11">
            <v>8595</v>
          </cell>
          <cell r="AB11">
            <v>11895</v>
          </cell>
        </row>
        <row r="12">
          <cell r="P12" t="str">
            <v>3★ Kampfschiffteile</v>
          </cell>
          <cell r="Q12">
            <v>0</v>
          </cell>
          <cell r="R12">
            <v>710</v>
          </cell>
          <cell r="S12">
            <v>1770</v>
          </cell>
          <cell r="T12">
            <v>3320</v>
          </cell>
          <cell r="U12">
            <v>5605</v>
          </cell>
          <cell r="V12">
            <v>8605</v>
          </cell>
          <cell r="W12">
            <v>17785</v>
          </cell>
          <cell r="X12">
            <v>28985</v>
          </cell>
          <cell r="Y12">
            <v>42295</v>
          </cell>
          <cell r="Z12">
            <v>42295</v>
          </cell>
          <cell r="AA12">
            <v>42295</v>
          </cell>
          <cell r="AB12">
            <v>42295</v>
          </cell>
        </row>
        <row r="13">
          <cell r="P13" t="str">
            <v>4★ Kampfschiffteile</v>
          </cell>
          <cell r="Q13">
            <v>0</v>
          </cell>
          <cell r="R13">
            <v>0</v>
          </cell>
          <cell r="S13">
            <v>0</v>
          </cell>
          <cell r="T13">
            <v>0</v>
          </cell>
          <cell r="U13">
            <v>0</v>
          </cell>
          <cell r="V13">
            <v>0</v>
          </cell>
          <cell r="W13">
            <v>0</v>
          </cell>
          <cell r="X13">
            <v>0</v>
          </cell>
          <cell r="Y13">
            <v>0</v>
          </cell>
          <cell r="Z13">
            <v>250000</v>
          </cell>
          <cell r="AA13">
            <v>540000</v>
          </cell>
          <cell r="AB13">
            <v>572500</v>
          </cell>
        </row>
        <row r="14">
          <cell r="P14" t="str">
            <v>Baakonit (Reperaturkosten)</v>
          </cell>
          <cell r="Q14">
            <v>24400</v>
          </cell>
          <cell r="R14">
            <v>50150</v>
          </cell>
          <cell r="S14">
            <v>76410</v>
          </cell>
          <cell r="T14">
            <v>104410</v>
          </cell>
          <cell r="U14">
            <v>133920</v>
          </cell>
          <cell r="V14">
            <v>164920</v>
          </cell>
          <cell r="W14">
            <v>198920</v>
          </cell>
          <cell r="X14">
            <v>235920</v>
          </cell>
          <cell r="Y14">
            <v>276430</v>
          </cell>
          <cell r="Z14">
            <v>322430</v>
          </cell>
          <cell r="AA14">
            <v>372430</v>
          </cell>
          <cell r="AB14">
            <v>426430</v>
          </cell>
        </row>
        <row r="15">
          <cell r="P15" t="str">
            <v>Duranium</v>
          </cell>
          <cell r="Q15">
            <v>0</v>
          </cell>
          <cell r="R15">
            <v>0</v>
          </cell>
          <cell r="S15">
            <v>0</v>
          </cell>
          <cell r="T15">
            <v>3660</v>
          </cell>
          <cell r="U15">
            <v>6710</v>
          </cell>
          <cell r="V15">
            <v>10055</v>
          </cell>
          <cell r="W15">
            <v>23910</v>
          </cell>
          <cell r="X15">
            <v>33950</v>
          </cell>
          <cell r="Y15">
            <v>74495</v>
          </cell>
          <cell r="Z15">
            <v>164200</v>
          </cell>
          <cell r="AA15">
            <v>214510</v>
          </cell>
          <cell r="AB15">
            <v>402150</v>
          </cell>
        </row>
        <row r="16">
          <cell r="P16" t="str">
            <v>LVL34: Ungewöhnliches Schwarze Flotte Denkmal</v>
          </cell>
          <cell r="Q16">
            <v>0</v>
          </cell>
          <cell r="R16">
            <v>0</v>
          </cell>
          <cell r="S16">
            <v>1</v>
          </cell>
          <cell r="T16">
            <v>1</v>
          </cell>
          <cell r="U16">
            <v>1</v>
          </cell>
          <cell r="V16">
            <v>1</v>
          </cell>
          <cell r="W16">
            <v>1</v>
          </cell>
          <cell r="X16">
            <v>1</v>
          </cell>
          <cell r="Y16">
            <v>1</v>
          </cell>
          <cell r="Z16">
            <v>1</v>
          </cell>
          <cell r="AA16">
            <v>1</v>
          </cell>
          <cell r="AB16">
            <v>1</v>
          </cell>
        </row>
        <row r="17">
          <cell r="P17" t="str">
            <v>LVL37: Seltenes Schwarze Flotte Denkmal</v>
          </cell>
          <cell r="Q17">
            <v>0</v>
          </cell>
          <cell r="R17">
            <v>0</v>
          </cell>
          <cell r="S17">
            <v>0</v>
          </cell>
          <cell r="T17">
            <v>0</v>
          </cell>
          <cell r="U17">
            <v>0</v>
          </cell>
          <cell r="V17">
            <v>1</v>
          </cell>
          <cell r="W17">
            <v>1</v>
          </cell>
          <cell r="X17">
            <v>1</v>
          </cell>
          <cell r="Y17">
            <v>1</v>
          </cell>
          <cell r="Z17">
            <v>1</v>
          </cell>
          <cell r="AA17">
            <v>1</v>
          </cell>
          <cell r="AB17">
            <v>1</v>
          </cell>
        </row>
        <row r="18">
          <cell r="P18" t="str">
            <v>LVL 41: Episches Schwarze Flotte Denkmal</v>
          </cell>
          <cell r="Q18">
            <v>0</v>
          </cell>
          <cell r="R18">
            <v>0</v>
          </cell>
          <cell r="S18">
            <v>0</v>
          </cell>
          <cell r="T18">
            <v>0</v>
          </cell>
          <cell r="U18">
            <v>0</v>
          </cell>
          <cell r="V18">
            <v>0</v>
          </cell>
          <cell r="W18">
            <v>0</v>
          </cell>
          <cell r="X18">
            <v>0</v>
          </cell>
          <cell r="Y18">
            <v>1</v>
          </cell>
          <cell r="Z18">
            <v>1</v>
          </cell>
          <cell r="AA18">
            <v>1</v>
          </cell>
          <cell r="AB18">
            <v>1</v>
          </cell>
        </row>
      </sheetData>
      <sheetData sheetId="3"/>
      <sheetData sheetId="4">
        <row r="3">
          <cell r="Q3">
            <v>7</v>
          </cell>
        </row>
        <row r="10">
          <cell r="AA10" t="str">
            <v>Ja</v>
          </cell>
        </row>
        <row r="11">
          <cell r="AA11" t="str">
            <v>Nein</v>
          </cell>
        </row>
        <row r="19">
          <cell r="R19" t="str">
            <v>Nein</v>
          </cell>
        </row>
      </sheetData>
      <sheetData sheetId="5">
        <row r="3">
          <cell r="Q3">
            <v>30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59"/>
  <sheetViews>
    <sheetView showGridLines="0" tabSelected="1" topLeftCell="A22" zoomScaleNormal="100" workbookViewId="0">
      <selection sqref="A1:K62"/>
    </sheetView>
  </sheetViews>
  <sheetFormatPr baseColWidth="10" defaultRowHeight="14.5" x14ac:dyDescent="0.35"/>
  <cols>
    <col min="1" max="1" width="2" style="1" customWidth="1"/>
    <col min="2" max="2" width="31.26953125" style="1" customWidth="1"/>
    <col min="3" max="3" width="11.81640625" style="1" customWidth="1"/>
    <col min="4" max="4" width="13.6328125" style="1" customWidth="1"/>
    <col min="5" max="6" width="9.08984375" style="1" customWidth="1"/>
    <col min="7" max="7" width="9.08984375" style="152" customWidth="1"/>
    <col min="8" max="8" width="13.6328125" style="1" customWidth="1"/>
    <col min="9" max="10" width="9.08984375" style="152" customWidth="1"/>
    <col min="11" max="11" width="2" style="4" customWidth="1"/>
    <col min="12" max="12" width="10.90625" style="4"/>
    <col min="13" max="14" width="10.90625" style="1"/>
    <col min="15" max="15" width="4.6328125" style="5" bestFit="1" customWidth="1"/>
    <col min="16" max="16" width="34.08984375" style="5" bestFit="1" customWidth="1"/>
    <col min="17" max="17" width="24.6328125" style="5" customWidth="1"/>
    <col min="18" max="18" width="3.08984375" style="5" bestFit="1" customWidth="1"/>
    <col min="19" max="19" width="10.90625" style="6"/>
    <col min="20" max="21" width="10.90625" style="1"/>
    <col min="22" max="42" width="10.90625" style="6"/>
    <col min="43" max="16384" width="10.90625" style="1"/>
  </cols>
  <sheetData>
    <row r="1" spans="1:26" s="6" customFormat="1" ht="11" customHeight="1" x14ac:dyDescent="0.35">
      <c r="A1" s="1"/>
      <c r="B1" s="2"/>
      <c r="C1" s="3"/>
      <c r="D1" s="3"/>
      <c r="E1" s="3"/>
      <c r="F1" s="3"/>
      <c r="G1" s="3"/>
      <c r="H1" s="3"/>
      <c r="I1" s="3"/>
      <c r="J1" s="3"/>
      <c r="K1" s="4"/>
      <c r="L1" s="4"/>
      <c r="M1" s="1"/>
      <c r="N1" s="1"/>
      <c r="O1" s="5"/>
      <c r="P1" s="5"/>
      <c r="Q1" s="5"/>
      <c r="R1" s="5"/>
      <c r="T1" s="1"/>
      <c r="U1" s="1"/>
    </row>
    <row r="2" spans="1:26" s="6" customFormat="1" ht="6" customHeight="1" x14ac:dyDescent="0.35">
      <c r="A2" s="1"/>
      <c r="B2" s="7"/>
      <c r="C2" s="8"/>
      <c r="D2" s="8"/>
      <c r="E2" s="8"/>
      <c r="F2" s="8"/>
      <c r="G2" s="8"/>
      <c r="H2" s="8"/>
      <c r="I2" s="8"/>
      <c r="J2" s="8"/>
      <c r="K2" s="4"/>
      <c r="L2" s="4"/>
      <c r="M2" s="1"/>
      <c r="N2" s="1"/>
      <c r="O2" s="5"/>
      <c r="P2" s="5"/>
      <c r="Q2" s="5"/>
      <c r="R2" s="5"/>
      <c r="T2" s="1"/>
      <c r="U2" s="1"/>
    </row>
    <row r="3" spans="1:26" s="6" customFormat="1" ht="10" customHeight="1" x14ac:dyDescent="0.35">
      <c r="A3" s="1"/>
      <c r="B3" s="153" t="s">
        <v>0</v>
      </c>
      <c r="C3" s="153"/>
      <c r="D3" s="153"/>
      <c r="E3" s="8"/>
      <c r="F3" s="8"/>
      <c r="G3" s="9" t="s">
        <v>1</v>
      </c>
      <c r="H3" s="9" t="s">
        <v>2</v>
      </c>
      <c r="I3" s="8"/>
      <c r="J3" s="8"/>
      <c r="K3" s="4"/>
      <c r="L3" s="4"/>
      <c r="M3" s="1"/>
      <c r="N3" s="1"/>
      <c r="O3" s="5"/>
      <c r="P3" s="5"/>
      <c r="Q3" s="5"/>
      <c r="R3" s="5"/>
      <c r="T3" s="1"/>
      <c r="U3" s="1"/>
    </row>
    <row r="4" spans="1:26" s="14" customFormat="1" ht="27" customHeight="1" x14ac:dyDescent="0.35">
      <c r="A4" s="10"/>
      <c r="B4" s="153"/>
      <c r="C4" s="153"/>
      <c r="D4" s="153"/>
      <c r="E4" s="154" t="s">
        <v>3</v>
      </c>
      <c r="F4" s="155"/>
      <c r="G4" s="11" t="s">
        <v>4</v>
      </c>
      <c r="H4" s="12">
        <v>-1</v>
      </c>
      <c r="I4" s="13"/>
      <c r="J4" s="13"/>
      <c r="K4" s="4"/>
      <c r="L4" s="4"/>
      <c r="M4" s="1"/>
      <c r="N4" s="1"/>
      <c r="O4" s="5"/>
      <c r="P4" s="5"/>
      <c r="Q4" s="5"/>
      <c r="R4" s="5"/>
      <c r="S4" s="6"/>
      <c r="T4" s="1"/>
      <c r="U4" s="1"/>
      <c r="V4" s="6"/>
      <c r="W4" s="6"/>
      <c r="X4" s="6"/>
      <c r="Y4" s="6"/>
      <c r="Z4" s="6"/>
    </row>
    <row r="5" spans="1:26" s="14" customFormat="1" ht="6" customHeight="1" x14ac:dyDescent="0.35">
      <c r="A5" s="10"/>
      <c r="B5" s="15"/>
      <c r="C5" s="15"/>
      <c r="D5" s="15"/>
      <c r="E5" s="15"/>
      <c r="F5" s="15"/>
      <c r="G5" s="16"/>
      <c r="H5" s="15"/>
      <c r="I5" s="17"/>
      <c r="J5" s="17"/>
      <c r="K5" s="4"/>
      <c r="L5" s="4"/>
      <c r="M5" s="1"/>
      <c r="N5" s="1"/>
      <c r="O5" s="5"/>
      <c r="P5" s="5"/>
      <c r="Q5" s="5"/>
      <c r="R5" s="5"/>
      <c r="S5" s="6"/>
      <c r="T5" s="1"/>
      <c r="U5" s="1"/>
      <c r="V5" s="6"/>
      <c r="W5" s="6"/>
      <c r="X5" s="6"/>
      <c r="Y5" s="6"/>
      <c r="Z5" s="6"/>
    </row>
    <row r="6" spans="1:26" s="6" customFormat="1" ht="11" customHeight="1" thickBot="1" x14ac:dyDescent="0.4">
      <c r="B6" s="156" t="str">
        <f>VLOOKUP(TimeMod,TimeZoneMatrix,2,FALSE)&amp;"*"</f>
        <v>Sommerzeit der Mittel-Europäischen Zeit (CET)*</v>
      </c>
      <c r="C6" s="156"/>
      <c r="D6" s="156"/>
      <c r="E6" s="156"/>
      <c r="F6" s="156"/>
      <c r="G6" s="156"/>
      <c r="H6" s="18"/>
      <c r="I6" s="18"/>
      <c r="J6" s="18"/>
      <c r="K6" s="4"/>
      <c r="L6" s="4"/>
      <c r="M6" s="1"/>
      <c r="N6" s="1"/>
      <c r="O6" s="5"/>
      <c r="P6" s="5"/>
      <c r="Q6" s="5"/>
      <c r="R6" s="5"/>
      <c r="T6" s="1"/>
      <c r="U6" s="1"/>
    </row>
    <row r="7" spans="1:26" ht="20" customHeight="1" thickTop="1" thickBot="1" x14ac:dyDescent="0.4">
      <c r="B7" s="19" t="s">
        <v>5</v>
      </c>
      <c r="C7" s="20" t="s">
        <v>6</v>
      </c>
      <c r="D7" s="20" t="s">
        <v>7</v>
      </c>
      <c r="E7" s="157" t="s">
        <v>8</v>
      </c>
      <c r="F7" s="157"/>
      <c r="G7" s="20" t="s">
        <v>9</v>
      </c>
      <c r="H7" s="20" t="s">
        <v>10</v>
      </c>
      <c r="I7" s="20" t="str">
        <f>TimeMod&amp;"*"</f>
        <v>CEST*</v>
      </c>
      <c r="J7" s="21" t="s">
        <v>11</v>
      </c>
      <c r="O7" s="5" t="s">
        <v>12</v>
      </c>
      <c r="P7" s="5" t="s">
        <v>13</v>
      </c>
      <c r="Q7" s="5" t="s">
        <v>14</v>
      </c>
      <c r="R7" s="5" t="s">
        <v>15</v>
      </c>
    </row>
    <row r="8" spans="1:26" ht="20" customHeight="1" thickTop="1" x14ac:dyDescent="0.35">
      <c r="B8" s="22" t="s">
        <v>16</v>
      </c>
      <c r="C8" s="23">
        <v>2</v>
      </c>
      <c r="D8" s="24" t="s">
        <v>17</v>
      </c>
      <c r="E8" s="25">
        <f>11+H4</f>
        <v>10</v>
      </c>
      <c r="F8" s="26" t="str">
        <f>IF(E8&lt;12,E8&amp;"am",IF(E8=12,E8&amp;"pm",E8-12&amp;"pm"))</f>
        <v>10am</v>
      </c>
      <c r="G8" s="27">
        <f t="shared" ref="G8:G61" si="0">E8+1</f>
        <v>11</v>
      </c>
      <c r="H8" s="28" t="str">
        <f t="shared" ref="H8" si="1">SUBSTITUTE(SUBSTITUTE(SUBSTITUTE(SUBSTITUTE(SUBSTITUTE(SUBSTITUTE(SUBSTITUTE(D8,"Sunday","Sonntag"),"Saturday","Samstag"),"Friday","Freitag"),"Thursday","Donnerstag"),"Wednesday","Mittwoch"),"Thuesday","Dienstag"),"Monday","Montag")</f>
        <v>Montag</v>
      </c>
      <c r="I8" s="27">
        <f t="shared" ref="I8:I39" si="2">E8+VLOOKUP(TimeMod,TimeZoneMatrix,4,FALSE)</f>
        <v>12</v>
      </c>
      <c r="J8" s="27">
        <f t="shared" ref="J8:J61" si="3">15+(C8*15)</f>
        <v>45</v>
      </c>
      <c r="O8" s="5" t="s">
        <v>18</v>
      </c>
      <c r="P8" s="6" t="s">
        <v>19</v>
      </c>
      <c r="Q8" s="5" t="s">
        <v>20</v>
      </c>
      <c r="R8" s="5">
        <v>-5</v>
      </c>
    </row>
    <row r="9" spans="1:26" ht="20" customHeight="1" x14ac:dyDescent="0.35">
      <c r="B9" s="29" t="s">
        <v>21</v>
      </c>
      <c r="C9" s="30">
        <v>2</v>
      </c>
      <c r="D9" s="31" t="s">
        <v>17</v>
      </c>
      <c r="E9" s="32">
        <f>E8+1</f>
        <v>11</v>
      </c>
      <c r="F9" s="33" t="str">
        <f t="shared" ref="F9:F61" si="4">IF(E9&lt;12,E9&amp;"am",IF(E9=12,E9&amp;"pm",E9-12&amp;"pm"))</f>
        <v>11am</v>
      </c>
      <c r="G9" s="34">
        <f t="shared" si="0"/>
        <v>12</v>
      </c>
      <c r="H9" s="32" t="str">
        <f>SUBSTITUTE(SUBSTITUTE(SUBSTITUTE(SUBSTITUTE(SUBSTITUTE(SUBSTITUTE(SUBSTITUTE(D9,"Sunday","Sonntag"),"Saturday","Samstag"),"Friday","Freitag"),"Thursday","Donnerstag"),"Wednesday","Mittwoch"),"Thuesday","Dienstag"),"Monday","Montag")</f>
        <v>Montag</v>
      </c>
      <c r="I9" s="34">
        <f t="shared" si="2"/>
        <v>13</v>
      </c>
      <c r="J9" s="34">
        <f t="shared" si="3"/>
        <v>45</v>
      </c>
      <c r="O9" s="5" t="s">
        <v>22</v>
      </c>
      <c r="P9" s="6" t="s">
        <v>23</v>
      </c>
      <c r="Q9" s="5" t="s">
        <v>24</v>
      </c>
      <c r="R9" s="5">
        <v>-3</v>
      </c>
    </row>
    <row r="10" spans="1:26" ht="20" customHeight="1" x14ac:dyDescent="0.35">
      <c r="B10" s="35" t="s">
        <v>25</v>
      </c>
      <c r="C10" s="36">
        <v>2</v>
      </c>
      <c r="D10" s="37" t="s">
        <v>17</v>
      </c>
      <c r="E10" s="38">
        <f t="shared" ref="E10:E61" si="5">E9+1</f>
        <v>12</v>
      </c>
      <c r="F10" s="39" t="str">
        <f t="shared" si="4"/>
        <v>12pm</v>
      </c>
      <c r="G10" s="40">
        <f t="shared" si="0"/>
        <v>13</v>
      </c>
      <c r="H10" s="41" t="str">
        <f t="shared" ref="H10:H61" si="6">SUBSTITUTE(SUBSTITUTE(SUBSTITUTE(SUBSTITUTE(SUBSTITUTE(SUBSTITUTE(SUBSTITUTE(D10,"Sunday","Sonntag"),"Saturday","Samstag"),"Friday","Freitag"),"Thursday","Donnerstag"),"Wednesday","Mittwoch"),"Thuesday","Dienstag"),"Monday","Montag")</f>
        <v>Montag</v>
      </c>
      <c r="I10" s="40">
        <f t="shared" si="2"/>
        <v>14</v>
      </c>
      <c r="J10" s="40">
        <f t="shared" si="3"/>
        <v>45</v>
      </c>
      <c r="O10" s="5" t="s">
        <v>26</v>
      </c>
      <c r="P10" s="6" t="s">
        <v>27</v>
      </c>
      <c r="Q10" s="5" t="s">
        <v>28</v>
      </c>
      <c r="R10" s="5">
        <v>11</v>
      </c>
    </row>
    <row r="11" spans="1:26" ht="20" customHeight="1" x14ac:dyDescent="0.35">
      <c r="B11" s="29" t="s">
        <v>29</v>
      </c>
      <c r="C11" s="30">
        <v>2</v>
      </c>
      <c r="D11" s="31" t="s">
        <v>17</v>
      </c>
      <c r="E11" s="32">
        <f t="shared" si="5"/>
        <v>13</v>
      </c>
      <c r="F11" s="33" t="str">
        <f t="shared" si="4"/>
        <v>1pm</v>
      </c>
      <c r="G11" s="34">
        <f t="shared" si="0"/>
        <v>14</v>
      </c>
      <c r="H11" s="32" t="str">
        <f t="shared" si="6"/>
        <v>Montag</v>
      </c>
      <c r="I11" s="34">
        <f t="shared" si="2"/>
        <v>15</v>
      </c>
      <c r="J11" s="34">
        <f t="shared" si="3"/>
        <v>45</v>
      </c>
      <c r="O11" s="5" t="s">
        <v>30</v>
      </c>
      <c r="P11" s="6" t="s">
        <v>31</v>
      </c>
      <c r="Q11" s="5" t="s">
        <v>32</v>
      </c>
      <c r="R11" s="5">
        <v>10</v>
      </c>
    </row>
    <row r="12" spans="1:26" ht="20" customHeight="1" x14ac:dyDescent="0.35">
      <c r="B12" s="35" t="s">
        <v>33</v>
      </c>
      <c r="C12" s="36">
        <v>2</v>
      </c>
      <c r="D12" s="37" t="s">
        <v>17</v>
      </c>
      <c r="E12" s="38">
        <f t="shared" si="5"/>
        <v>14</v>
      </c>
      <c r="F12" s="39" t="str">
        <f t="shared" si="4"/>
        <v>2pm</v>
      </c>
      <c r="G12" s="40">
        <f t="shared" si="0"/>
        <v>15</v>
      </c>
      <c r="H12" s="41" t="str">
        <f t="shared" si="6"/>
        <v>Montag</v>
      </c>
      <c r="I12" s="40">
        <f t="shared" si="2"/>
        <v>16</v>
      </c>
      <c r="J12" s="40">
        <f t="shared" si="3"/>
        <v>45</v>
      </c>
      <c r="O12" s="5" t="s">
        <v>34</v>
      </c>
      <c r="P12" s="6" t="s">
        <v>35</v>
      </c>
      <c r="Q12" s="5" t="s">
        <v>36</v>
      </c>
      <c r="R12" s="5">
        <v>-8</v>
      </c>
    </row>
    <row r="13" spans="1:26" ht="20" customHeight="1" x14ac:dyDescent="0.35">
      <c r="B13" s="29" t="s">
        <v>37</v>
      </c>
      <c r="C13" s="30">
        <v>2</v>
      </c>
      <c r="D13" s="31" t="s">
        <v>17</v>
      </c>
      <c r="E13" s="32">
        <f t="shared" si="5"/>
        <v>15</v>
      </c>
      <c r="F13" s="33" t="str">
        <f t="shared" si="4"/>
        <v>3pm</v>
      </c>
      <c r="G13" s="34">
        <f t="shared" si="0"/>
        <v>16</v>
      </c>
      <c r="H13" s="32" t="str">
        <f t="shared" si="6"/>
        <v>Montag</v>
      </c>
      <c r="I13" s="34">
        <f t="shared" si="2"/>
        <v>17</v>
      </c>
      <c r="J13" s="34">
        <f t="shared" si="3"/>
        <v>45</v>
      </c>
      <c r="O13" s="5" t="s">
        <v>38</v>
      </c>
      <c r="P13" s="6" t="s">
        <v>39</v>
      </c>
      <c r="Q13" s="5" t="s">
        <v>36</v>
      </c>
      <c r="R13" s="5">
        <v>-9</v>
      </c>
    </row>
    <row r="14" spans="1:26" ht="20" customHeight="1" x14ac:dyDescent="0.35">
      <c r="B14" s="35" t="s">
        <v>40</v>
      </c>
      <c r="C14" s="36">
        <v>2</v>
      </c>
      <c r="D14" s="37" t="s">
        <v>17</v>
      </c>
      <c r="E14" s="38">
        <f t="shared" si="5"/>
        <v>16</v>
      </c>
      <c r="F14" s="39" t="str">
        <f t="shared" si="4"/>
        <v>4pm</v>
      </c>
      <c r="G14" s="40">
        <f t="shared" si="0"/>
        <v>17</v>
      </c>
      <c r="H14" s="41" t="str">
        <f t="shared" si="6"/>
        <v>Montag</v>
      </c>
      <c r="I14" s="40">
        <f t="shared" si="2"/>
        <v>18</v>
      </c>
      <c r="J14" s="40">
        <f t="shared" si="3"/>
        <v>45</v>
      </c>
      <c r="O14" s="5" t="s">
        <v>41</v>
      </c>
      <c r="P14" s="6" t="s">
        <v>42</v>
      </c>
      <c r="Q14" s="5" t="s">
        <v>43</v>
      </c>
      <c r="R14" s="5">
        <v>6</v>
      </c>
    </row>
    <row r="15" spans="1:26" ht="20" customHeight="1" x14ac:dyDescent="0.35">
      <c r="B15" s="29" t="s">
        <v>44</v>
      </c>
      <c r="C15" s="30">
        <v>2</v>
      </c>
      <c r="D15" s="31" t="s">
        <v>17</v>
      </c>
      <c r="E15" s="32">
        <f t="shared" si="5"/>
        <v>17</v>
      </c>
      <c r="F15" s="33" t="str">
        <f t="shared" si="4"/>
        <v>5pm</v>
      </c>
      <c r="G15" s="34">
        <f t="shared" si="0"/>
        <v>18</v>
      </c>
      <c r="H15" s="32" t="str">
        <f t="shared" si="6"/>
        <v>Montag</v>
      </c>
      <c r="I15" s="34">
        <f t="shared" si="2"/>
        <v>19</v>
      </c>
      <c r="J15" s="34">
        <f t="shared" si="3"/>
        <v>45</v>
      </c>
      <c r="O15" s="5" t="s">
        <v>45</v>
      </c>
      <c r="P15" s="6" t="s">
        <v>46</v>
      </c>
      <c r="Q15" s="5" t="s">
        <v>20</v>
      </c>
      <c r="R15" s="5">
        <v>-3</v>
      </c>
    </row>
    <row r="16" spans="1:26" ht="20" customHeight="1" thickBot="1" x14ac:dyDescent="0.4">
      <c r="B16" s="42" t="s">
        <v>47</v>
      </c>
      <c r="C16" s="43">
        <v>2</v>
      </c>
      <c r="D16" s="44" t="s">
        <v>17</v>
      </c>
      <c r="E16" s="45">
        <f t="shared" si="5"/>
        <v>18</v>
      </c>
      <c r="F16" s="46" t="str">
        <f t="shared" si="4"/>
        <v>6pm</v>
      </c>
      <c r="G16" s="47">
        <f t="shared" si="0"/>
        <v>19</v>
      </c>
      <c r="H16" s="48" t="str">
        <f t="shared" si="6"/>
        <v>Montag</v>
      </c>
      <c r="I16" s="47">
        <f t="shared" si="2"/>
        <v>20</v>
      </c>
      <c r="J16" s="47">
        <f t="shared" si="3"/>
        <v>45</v>
      </c>
      <c r="O16" s="5" t="s">
        <v>48</v>
      </c>
      <c r="P16" s="6" t="s">
        <v>49</v>
      </c>
      <c r="Q16" s="5" t="s">
        <v>50</v>
      </c>
      <c r="R16" s="5">
        <v>4</v>
      </c>
    </row>
    <row r="17" spans="2:18" ht="20" customHeight="1" thickTop="1" x14ac:dyDescent="0.35">
      <c r="B17" s="49" t="s">
        <v>51</v>
      </c>
      <c r="C17" s="50">
        <v>2</v>
      </c>
      <c r="D17" s="51" t="s">
        <v>52</v>
      </c>
      <c r="E17" s="52">
        <f>E8-1</f>
        <v>9</v>
      </c>
      <c r="F17" s="53" t="str">
        <f t="shared" si="4"/>
        <v>9am</v>
      </c>
      <c r="G17" s="54">
        <f t="shared" si="0"/>
        <v>10</v>
      </c>
      <c r="H17" s="52" t="str">
        <f t="shared" si="6"/>
        <v>Mittwoch</v>
      </c>
      <c r="I17" s="54">
        <f t="shared" si="2"/>
        <v>11</v>
      </c>
      <c r="J17" s="54">
        <f t="shared" si="3"/>
        <v>45</v>
      </c>
      <c r="O17" s="5" t="s">
        <v>53</v>
      </c>
      <c r="P17" s="6" t="s">
        <v>54</v>
      </c>
      <c r="Q17" s="5" t="s">
        <v>55</v>
      </c>
      <c r="R17" s="5">
        <v>12</v>
      </c>
    </row>
    <row r="18" spans="2:18" ht="20" customHeight="1" x14ac:dyDescent="0.35">
      <c r="B18" s="55" t="s">
        <v>56</v>
      </c>
      <c r="C18" s="56">
        <v>1</v>
      </c>
      <c r="D18" s="57" t="s">
        <v>52</v>
      </c>
      <c r="E18" s="58">
        <f t="shared" si="5"/>
        <v>10</v>
      </c>
      <c r="F18" s="59" t="str">
        <f t="shared" si="4"/>
        <v>10am</v>
      </c>
      <c r="G18" s="60">
        <f t="shared" si="0"/>
        <v>11</v>
      </c>
      <c r="H18" s="61" t="str">
        <f t="shared" si="6"/>
        <v>Mittwoch</v>
      </c>
      <c r="I18" s="60">
        <f t="shared" si="2"/>
        <v>12</v>
      </c>
      <c r="J18" s="60">
        <f t="shared" si="3"/>
        <v>30</v>
      </c>
      <c r="O18" s="5" t="s">
        <v>57</v>
      </c>
      <c r="P18" s="6" t="s">
        <v>58</v>
      </c>
      <c r="Q18" s="5" t="s">
        <v>43</v>
      </c>
      <c r="R18" s="5">
        <v>5</v>
      </c>
    </row>
    <row r="19" spans="2:18" ht="20" customHeight="1" x14ac:dyDescent="0.35">
      <c r="B19" s="62" t="s">
        <v>59</v>
      </c>
      <c r="C19" s="63">
        <v>1</v>
      </c>
      <c r="D19" s="64" t="s">
        <v>52</v>
      </c>
      <c r="E19" s="65">
        <f t="shared" si="5"/>
        <v>11</v>
      </c>
      <c r="F19" s="66" t="str">
        <f t="shared" si="4"/>
        <v>11am</v>
      </c>
      <c r="G19" s="67">
        <f t="shared" si="0"/>
        <v>12</v>
      </c>
      <c r="H19" s="65" t="str">
        <f t="shared" si="6"/>
        <v>Mittwoch</v>
      </c>
      <c r="I19" s="67">
        <f t="shared" si="2"/>
        <v>13</v>
      </c>
      <c r="J19" s="67">
        <f t="shared" si="3"/>
        <v>30</v>
      </c>
      <c r="O19" s="5" t="s">
        <v>60</v>
      </c>
      <c r="P19" s="6" t="s">
        <v>61</v>
      </c>
      <c r="Q19" s="5" t="s">
        <v>62</v>
      </c>
      <c r="R19" s="5">
        <v>-3</v>
      </c>
    </row>
    <row r="20" spans="2:18" ht="20" customHeight="1" x14ac:dyDescent="0.35">
      <c r="B20" s="55" t="s">
        <v>63</v>
      </c>
      <c r="C20" s="56">
        <v>1</v>
      </c>
      <c r="D20" s="57" t="s">
        <v>52</v>
      </c>
      <c r="E20" s="58">
        <f t="shared" si="5"/>
        <v>12</v>
      </c>
      <c r="F20" s="59" t="str">
        <f t="shared" si="4"/>
        <v>12pm</v>
      </c>
      <c r="G20" s="60">
        <f t="shared" si="0"/>
        <v>13</v>
      </c>
      <c r="H20" s="61" t="str">
        <f t="shared" si="6"/>
        <v>Mittwoch</v>
      </c>
      <c r="I20" s="60">
        <f t="shared" si="2"/>
        <v>14</v>
      </c>
      <c r="J20" s="60">
        <f t="shared" si="3"/>
        <v>30</v>
      </c>
      <c r="O20" s="5" t="s">
        <v>64</v>
      </c>
      <c r="P20" s="6" t="s">
        <v>65</v>
      </c>
      <c r="Q20" s="5" t="s">
        <v>66</v>
      </c>
      <c r="R20" s="5">
        <v>3</v>
      </c>
    </row>
    <row r="21" spans="2:18" ht="20" customHeight="1" x14ac:dyDescent="0.35">
      <c r="B21" s="62" t="s">
        <v>67</v>
      </c>
      <c r="C21" s="63">
        <v>1</v>
      </c>
      <c r="D21" s="64" t="s">
        <v>52</v>
      </c>
      <c r="E21" s="65">
        <f t="shared" si="5"/>
        <v>13</v>
      </c>
      <c r="F21" s="66" t="str">
        <f t="shared" si="4"/>
        <v>1pm</v>
      </c>
      <c r="G21" s="67">
        <f t="shared" si="0"/>
        <v>14</v>
      </c>
      <c r="H21" s="65" t="str">
        <f t="shared" si="6"/>
        <v>Mittwoch</v>
      </c>
      <c r="I21" s="67">
        <f t="shared" si="2"/>
        <v>15</v>
      </c>
      <c r="J21" s="67">
        <f t="shared" si="3"/>
        <v>30</v>
      </c>
      <c r="O21" s="5" t="s">
        <v>68</v>
      </c>
      <c r="P21" s="6" t="s">
        <v>69</v>
      </c>
      <c r="Q21" s="5" t="s">
        <v>32</v>
      </c>
      <c r="R21" s="5">
        <v>8</v>
      </c>
    </row>
    <row r="22" spans="2:18" ht="20" customHeight="1" x14ac:dyDescent="0.35">
      <c r="B22" s="55" t="s">
        <v>70</v>
      </c>
      <c r="C22" s="56">
        <v>1</v>
      </c>
      <c r="D22" s="57" t="s">
        <v>52</v>
      </c>
      <c r="E22" s="58">
        <f t="shared" si="5"/>
        <v>14</v>
      </c>
      <c r="F22" s="59" t="str">
        <f t="shared" si="4"/>
        <v>2pm</v>
      </c>
      <c r="G22" s="60">
        <f t="shared" si="0"/>
        <v>15</v>
      </c>
      <c r="H22" s="61" t="str">
        <f t="shared" si="6"/>
        <v>Mittwoch</v>
      </c>
      <c r="I22" s="60">
        <f t="shared" si="2"/>
        <v>16</v>
      </c>
      <c r="J22" s="60">
        <f t="shared" si="3"/>
        <v>30</v>
      </c>
      <c r="O22" s="5" t="s">
        <v>71</v>
      </c>
      <c r="P22" s="6" t="s">
        <v>72</v>
      </c>
      <c r="Q22" s="5" t="s">
        <v>73</v>
      </c>
      <c r="R22" s="5">
        <v>0</v>
      </c>
    </row>
    <row r="23" spans="2:18" ht="20" customHeight="1" x14ac:dyDescent="0.35">
      <c r="B23" s="62" t="s">
        <v>74</v>
      </c>
      <c r="C23" s="63">
        <v>1</v>
      </c>
      <c r="D23" s="64" t="s">
        <v>52</v>
      </c>
      <c r="E23" s="65">
        <f t="shared" si="5"/>
        <v>15</v>
      </c>
      <c r="F23" s="66" t="str">
        <f t="shared" si="4"/>
        <v>3pm</v>
      </c>
      <c r="G23" s="67">
        <f t="shared" si="0"/>
        <v>16</v>
      </c>
      <c r="H23" s="65" t="str">
        <f t="shared" si="6"/>
        <v>Mittwoch</v>
      </c>
      <c r="I23" s="67">
        <f t="shared" si="2"/>
        <v>17</v>
      </c>
      <c r="J23" s="67">
        <f t="shared" si="3"/>
        <v>30</v>
      </c>
      <c r="O23" s="5" t="s">
        <v>75</v>
      </c>
      <c r="P23" s="6" t="s">
        <v>76</v>
      </c>
      <c r="Q23" s="5" t="s">
        <v>73</v>
      </c>
      <c r="R23" s="5">
        <v>-1</v>
      </c>
    </row>
    <row r="24" spans="2:18" ht="20" customHeight="1" x14ac:dyDescent="0.35">
      <c r="B24" s="55" t="s">
        <v>77</v>
      </c>
      <c r="C24" s="56">
        <v>1</v>
      </c>
      <c r="D24" s="57" t="s">
        <v>52</v>
      </c>
      <c r="E24" s="58">
        <f t="shared" si="5"/>
        <v>16</v>
      </c>
      <c r="F24" s="59" t="str">
        <f t="shared" si="4"/>
        <v>4pm</v>
      </c>
      <c r="G24" s="60">
        <f t="shared" si="0"/>
        <v>17</v>
      </c>
      <c r="H24" s="61" t="str">
        <f t="shared" si="6"/>
        <v>Mittwoch</v>
      </c>
      <c r="I24" s="60">
        <f t="shared" si="2"/>
        <v>18</v>
      </c>
      <c r="J24" s="60">
        <f t="shared" si="3"/>
        <v>30</v>
      </c>
      <c r="O24" s="5" t="s">
        <v>78</v>
      </c>
      <c r="P24" s="6" t="s">
        <v>79</v>
      </c>
      <c r="Q24" s="5" t="s">
        <v>80</v>
      </c>
      <c r="R24" s="5">
        <v>4</v>
      </c>
    </row>
    <row r="25" spans="2:18" ht="20" customHeight="1" x14ac:dyDescent="0.35">
      <c r="B25" s="62" t="s">
        <v>81</v>
      </c>
      <c r="C25" s="63">
        <v>1</v>
      </c>
      <c r="D25" s="64" t="s">
        <v>52</v>
      </c>
      <c r="E25" s="65">
        <f t="shared" si="5"/>
        <v>17</v>
      </c>
      <c r="F25" s="66" t="str">
        <f t="shared" si="4"/>
        <v>5pm</v>
      </c>
      <c r="G25" s="67">
        <f t="shared" si="0"/>
        <v>18</v>
      </c>
      <c r="H25" s="65" t="str">
        <f t="shared" si="6"/>
        <v>Mittwoch</v>
      </c>
      <c r="I25" s="67">
        <f t="shared" si="2"/>
        <v>19</v>
      </c>
      <c r="J25" s="67">
        <f t="shared" si="3"/>
        <v>30</v>
      </c>
      <c r="O25" s="5" t="s">
        <v>82</v>
      </c>
      <c r="P25" s="6" t="s">
        <v>83</v>
      </c>
      <c r="Q25" s="5" t="s">
        <v>84</v>
      </c>
      <c r="R25" s="5">
        <v>8</v>
      </c>
    </row>
    <row r="26" spans="2:18" ht="20" customHeight="1" thickBot="1" x14ac:dyDescent="0.4">
      <c r="B26" s="68" t="s">
        <v>85</v>
      </c>
      <c r="C26" s="69">
        <v>1</v>
      </c>
      <c r="D26" s="70" t="s">
        <v>52</v>
      </c>
      <c r="E26" s="71">
        <f t="shared" si="5"/>
        <v>18</v>
      </c>
      <c r="F26" s="72" t="str">
        <f t="shared" si="4"/>
        <v>6pm</v>
      </c>
      <c r="G26" s="73">
        <f t="shared" si="0"/>
        <v>19</v>
      </c>
      <c r="H26" s="74" t="str">
        <f t="shared" si="6"/>
        <v>Mittwoch</v>
      </c>
      <c r="I26" s="73">
        <f t="shared" si="2"/>
        <v>20</v>
      </c>
      <c r="J26" s="73">
        <f t="shared" si="3"/>
        <v>30</v>
      </c>
      <c r="O26" s="5" t="s">
        <v>86</v>
      </c>
      <c r="P26" s="6" t="s">
        <v>87</v>
      </c>
      <c r="Q26" s="5" t="s">
        <v>88</v>
      </c>
      <c r="R26" s="5">
        <v>-4</v>
      </c>
    </row>
    <row r="27" spans="2:18" ht="20" customHeight="1" thickTop="1" x14ac:dyDescent="0.35">
      <c r="B27" s="75" t="s">
        <v>89</v>
      </c>
      <c r="C27" s="76">
        <v>2</v>
      </c>
      <c r="D27" s="77" t="s">
        <v>90</v>
      </c>
      <c r="E27" s="78">
        <f>E8</f>
        <v>10</v>
      </c>
      <c r="F27" s="79" t="str">
        <f t="shared" si="4"/>
        <v>10am</v>
      </c>
      <c r="G27" s="80">
        <f t="shared" si="0"/>
        <v>11</v>
      </c>
      <c r="H27" s="78" t="str">
        <f t="shared" si="6"/>
        <v>Donnerstag</v>
      </c>
      <c r="I27" s="80">
        <f t="shared" si="2"/>
        <v>12</v>
      </c>
      <c r="J27" s="80">
        <f t="shared" si="3"/>
        <v>45</v>
      </c>
      <c r="O27" s="5" t="s">
        <v>91</v>
      </c>
      <c r="P27" s="6" t="s">
        <v>92</v>
      </c>
      <c r="Q27" s="5" t="s">
        <v>20</v>
      </c>
      <c r="R27" s="5">
        <v>-2</v>
      </c>
    </row>
    <row r="28" spans="2:18" ht="20" customHeight="1" x14ac:dyDescent="0.35">
      <c r="B28" s="35" t="s">
        <v>93</v>
      </c>
      <c r="C28" s="36">
        <v>2</v>
      </c>
      <c r="D28" s="37" t="s">
        <v>90</v>
      </c>
      <c r="E28" s="38">
        <f t="shared" si="5"/>
        <v>11</v>
      </c>
      <c r="F28" s="39" t="str">
        <f t="shared" si="4"/>
        <v>11am</v>
      </c>
      <c r="G28" s="40">
        <f t="shared" si="0"/>
        <v>12</v>
      </c>
      <c r="H28" s="41" t="str">
        <f t="shared" si="6"/>
        <v>Donnerstag</v>
      </c>
      <c r="I28" s="40">
        <f t="shared" si="2"/>
        <v>13</v>
      </c>
      <c r="J28" s="40">
        <f t="shared" si="3"/>
        <v>45</v>
      </c>
      <c r="O28" s="5" t="s">
        <v>94</v>
      </c>
      <c r="P28" s="6" t="s">
        <v>95</v>
      </c>
      <c r="Q28" s="5" t="s">
        <v>20</v>
      </c>
      <c r="R28" s="5">
        <v>-3</v>
      </c>
    </row>
    <row r="29" spans="2:18" ht="20" customHeight="1" x14ac:dyDescent="0.35">
      <c r="B29" s="29" t="s">
        <v>96</v>
      </c>
      <c r="C29" s="30">
        <v>2</v>
      </c>
      <c r="D29" s="31" t="s">
        <v>90</v>
      </c>
      <c r="E29" s="32">
        <f t="shared" si="5"/>
        <v>12</v>
      </c>
      <c r="F29" s="33" t="str">
        <f t="shared" si="4"/>
        <v>12pm</v>
      </c>
      <c r="G29" s="34">
        <f t="shared" si="0"/>
        <v>13</v>
      </c>
      <c r="H29" s="32" t="str">
        <f t="shared" si="6"/>
        <v>Donnerstag</v>
      </c>
      <c r="I29" s="34">
        <f t="shared" si="2"/>
        <v>14</v>
      </c>
      <c r="J29" s="34">
        <f t="shared" si="3"/>
        <v>45</v>
      </c>
      <c r="O29" s="5" t="s">
        <v>97</v>
      </c>
      <c r="P29" s="6" t="s">
        <v>98</v>
      </c>
      <c r="Q29" s="5" t="s">
        <v>99</v>
      </c>
      <c r="R29" s="5">
        <v>1</v>
      </c>
    </row>
    <row r="30" spans="2:18" ht="20" customHeight="1" x14ac:dyDescent="0.35">
      <c r="B30" s="35" t="s">
        <v>100</v>
      </c>
      <c r="C30" s="36">
        <v>2</v>
      </c>
      <c r="D30" s="37" t="s">
        <v>90</v>
      </c>
      <c r="E30" s="38">
        <f t="shared" si="5"/>
        <v>13</v>
      </c>
      <c r="F30" s="39" t="str">
        <f t="shared" si="4"/>
        <v>1pm</v>
      </c>
      <c r="G30" s="40">
        <f t="shared" si="0"/>
        <v>14</v>
      </c>
      <c r="H30" s="41" t="str">
        <f t="shared" si="6"/>
        <v>Donnerstag</v>
      </c>
      <c r="I30" s="40">
        <f t="shared" si="2"/>
        <v>15</v>
      </c>
      <c r="J30" s="40">
        <f t="shared" si="3"/>
        <v>45</v>
      </c>
      <c r="O30" s="5" t="s">
        <v>101</v>
      </c>
      <c r="P30" s="6" t="s">
        <v>102</v>
      </c>
      <c r="Q30" s="5" t="s">
        <v>103</v>
      </c>
      <c r="R30" s="5">
        <v>6</v>
      </c>
    </row>
    <row r="31" spans="2:18" ht="20" customHeight="1" x14ac:dyDescent="0.35">
      <c r="B31" s="29" t="s">
        <v>104</v>
      </c>
      <c r="C31" s="30">
        <v>2</v>
      </c>
      <c r="D31" s="31" t="s">
        <v>90</v>
      </c>
      <c r="E31" s="32">
        <f t="shared" si="5"/>
        <v>14</v>
      </c>
      <c r="F31" s="33" t="str">
        <f t="shared" si="4"/>
        <v>2pm</v>
      </c>
      <c r="G31" s="34">
        <f t="shared" si="0"/>
        <v>15</v>
      </c>
      <c r="H31" s="32" t="str">
        <f t="shared" si="6"/>
        <v>Donnerstag</v>
      </c>
      <c r="I31" s="34">
        <f t="shared" si="2"/>
        <v>16</v>
      </c>
      <c r="J31" s="34">
        <f t="shared" si="3"/>
        <v>45</v>
      </c>
      <c r="O31" s="5" t="s">
        <v>105</v>
      </c>
      <c r="P31" s="6" t="s">
        <v>106</v>
      </c>
      <c r="Q31" s="5" t="s">
        <v>107</v>
      </c>
      <c r="R31" s="5">
        <v>11</v>
      </c>
    </row>
    <row r="32" spans="2:18" ht="20" customHeight="1" x14ac:dyDescent="0.35">
      <c r="B32" s="35" t="s">
        <v>108</v>
      </c>
      <c r="C32" s="36">
        <v>2</v>
      </c>
      <c r="D32" s="37" t="s">
        <v>90</v>
      </c>
      <c r="E32" s="38">
        <f t="shared" si="5"/>
        <v>15</v>
      </c>
      <c r="F32" s="39" t="str">
        <f t="shared" si="4"/>
        <v>3pm</v>
      </c>
      <c r="G32" s="40">
        <f t="shared" si="0"/>
        <v>16</v>
      </c>
      <c r="H32" s="41" t="str">
        <f t="shared" si="6"/>
        <v>Donnerstag</v>
      </c>
      <c r="I32" s="40">
        <f t="shared" si="2"/>
        <v>17</v>
      </c>
      <c r="J32" s="40">
        <f t="shared" si="3"/>
        <v>45</v>
      </c>
      <c r="O32" s="5" t="s">
        <v>109</v>
      </c>
      <c r="P32" s="6" t="s">
        <v>110</v>
      </c>
      <c r="Q32" s="5" t="s">
        <v>111</v>
      </c>
      <c r="R32" s="5">
        <v>2</v>
      </c>
    </row>
    <row r="33" spans="2:18" ht="20" customHeight="1" x14ac:dyDescent="0.35">
      <c r="B33" s="29" t="s">
        <v>112</v>
      </c>
      <c r="C33" s="30">
        <v>2</v>
      </c>
      <c r="D33" s="31" t="s">
        <v>90</v>
      </c>
      <c r="E33" s="32">
        <f t="shared" si="5"/>
        <v>16</v>
      </c>
      <c r="F33" s="33" t="str">
        <f t="shared" si="4"/>
        <v>4pm</v>
      </c>
      <c r="G33" s="34">
        <f t="shared" si="0"/>
        <v>17</v>
      </c>
      <c r="H33" s="32" t="str">
        <f t="shared" si="6"/>
        <v>Donnerstag</v>
      </c>
      <c r="I33" s="34">
        <f t="shared" si="2"/>
        <v>18</v>
      </c>
      <c r="J33" s="34">
        <f t="shared" si="3"/>
        <v>45</v>
      </c>
      <c r="O33" s="5" t="s">
        <v>113</v>
      </c>
      <c r="P33" s="6" t="s">
        <v>114</v>
      </c>
      <c r="Q33" s="5" t="s">
        <v>115</v>
      </c>
      <c r="R33" s="5">
        <v>-5</v>
      </c>
    </row>
    <row r="34" spans="2:18" ht="20" customHeight="1" x14ac:dyDescent="0.35">
      <c r="B34" s="35" t="s">
        <v>116</v>
      </c>
      <c r="C34" s="36">
        <v>2</v>
      </c>
      <c r="D34" s="37" t="s">
        <v>90</v>
      </c>
      <c r="E34" s="38">
        <f t="shared" si="5"/>
        <v>17</v>
      </c>
      <c r="F34" s="39" t="str">
        <f t="shared" si="4"/>
        <v>5pm</v>
      </c>
      <c r="G34" s="40">
        <f t="shared" si="0"/>
        <v>18</v>
      </c>
      <c r="H34" s="41" t="str">
        <f t="shared" si="6"/>
        <v>Donnerstag</v>
      </c>
      <c r="I34" s="40">
        <f t="shared" si="2"/>
        <v>19</v>
      </c>
      <c r="J34" s="40">
        <f t="shared" si="3"/>
        <v>45</v>
      </c>
      <c r="O34" s="5" t="s">
        <v>4</v>
      </c>
      <c r="P34" s="6" t="s">
        <v>117</v>
      </c>
      <c r="Q34" s="5" t="s">
        <v>118</v>
      </c>
      <c r="R34" s="5">
        <v>2</v>
      </c>
    </row>
    <row r="35" spans="2:18" ht="20" customHeight="1" thickBot="1" x14ac:dyDescent="0.4">
      <c r="B35" s="81" t="s">
        <v>119</v>
      </c>
      <c r="C35" s="82">
        <v>2</v>
      </c>
      <c r="D35" s="83" t="s">
        <v>90</v>
      </c>
      <c r="E35" s="84">
        <f t="shared" si="5"/>
        <v>18</v>
      </c>
      <c r="F35" s="85" t="str">
        <f t="shared" si="4"/>
        <v>6pm</v>
      </c>
      <c r="G35" s="86">
        <f t="shared" si="0"/>
        <v>19</v>
      </c>
      <c r="H35" s="84" t="str">
        <f t="shared" si="6"/>
        <v>Donnerstag</v>
      </c>
      <c r="I35" s="86">
        <f t="shared" si="2"/>
        <v>20</v>
      </c>
      <c r="J35" s="86">
        <f t="shared" si="3"/>
        <v>45</v>
      </c>
      <c r="O35" s="5" t="s">
        <v>9</v>
      </c>
      <c r="P35" s="6" t="s">
        <v>120</v>
      </c>
      <c r="Q35" s="5" t="s">
        <v>121</v>
      </c>
      <c r="R35" s="5">
        <v>1</v>
      </c>
    </row>
    <row r="36" spans="2:18" ht="20" customHeight="1" thickTop="1" x14ac:dyDescent="0.35">
      <c r="B36" s="87" t="s">
        <v>122</v>
      </c>
      <c r="C36" s="88">
        <v>1</v>
      </c>
      <c r="D36" s="89" t="s">
        <v>123</v>
      </c>
      <c r="E36" s="90">
        <f>E8-1</f>
        <v>9</v>
      </c>
      <c r="F36" s="91" t="str">
        <f t="shared" si="4"/>
        <v>9am</v>
      </c>
      <c r="G36" s="92">
        <f t="shared" si="0"/>
        <v>10</v>
      </c>
      <c r="H36" s="93" t="str">
        <f t="shared" si="6"/>
        <v>Freitag</v>
      </c>
      <c r="I36" s="92">
        <f t="shared" si="2"/>
        <v>11</v>
      </c>
      <c r="J36" s="92">
        <f t="shared" si="3"/>
        <v>30</v>
      </c>
      <c r="O36" s="5" t="s">
        <v>124</v>
      </c>
      <c r="P36" s="6" t="s">
        <v>125</v>
      </c>
      <c r="Q36" s="5" t="s">
        <v>126</v>
      </c>
      <c r="R36" s="5">
        <v>8</v>
      </c>
    </row>
    <row r="37" spans="2:18" ht="20" customHeight="1" x14ac:dyDescent="0.35">
      <c r="B37" s="62" t="s">
        <v>127</v>
      </c>
      <c r="C37" s="63">
        <v>1</v>
      </c>
      <c r="D37" s="64" t="s">
        <v>123</v>
      </c>
      <c r="E37" s="65">
        <f t="shared" si="5"/>
        <v>10</v>
      </c>
      <c r="F37" s="66" t="str">
        <f t="shared" si="4"/>
        <v>10am</v>
      </c>
      <c r="G37" s="67">
        <f t="shared" si="0"/>
        <v>11</v>
      </c>
      <c r="H37" s="65" t="str">
        <f t="shared" si="6"/>
        <v>Freitag</v>
      </c>
      <c r="I37" s="67">
        <f t="shared" si="2"/>
        <v>12</v>
      </c>
      <c r="J37" s="67">
        <f t="shared" si="3"/>
        <v>30</v>
      </c>
      <c r="O37" s="5" t="s">
        <v>128</v>
      </c>
      <c r="P37" s="6" t="s">
        <v>129</v>
      </c>
      <c r="Q37" s="5" t="s">
        <v>130</v>
      </c>
      <c r="R37" s="5">
        <v>10</v>
      </c>
    </row>
    <row r="38" spans="2:18" ht="20" customHeight="1" x14ac:dyDescent="0.35">
      <c r="B38" s="55" t="s">
        <v>131</v>
      </c>
      <c r="C38" s="56">
        <v>1</v>
      </c>
      <c r="D38" s="57" t="s">
        <v>123</v>
      </c>
      <c r="E38" s="58">
        <f t="shared" si="5"/>
        <v>11</v>
      </c>
      <c r="F38" s="59" t="str">
        <f t="shared" si="4"/>
        <v>11am</v>
      </c>
      <c r="G38" s="60">
        <f t="shared" si="0"/>
        <v>12</v>
      </c>
      <c r="H38" s="61" t="str">
        <f t="shared" si="6"/>
        <v>Freitag</v>
      </c>
      <c r="I38" s="60">
        <f t="shared" si="2"/>
        <v>13</v>
      </c>
      <c r="J38" s="60">
        <f t="shared" si="3"/>
        <v>30</v>
      </c>
      <c r="O38" s="5" t="s">
        <v>132</v>
      </c>
      <c r="P38" s="6" t="s">
        <v>133</v>
      </c>
      <c r="Q38" s="5" t="s">
        <v>134</v>
      </c>
      <c r="R38" s="5">
        <v>10</v>
      </c>
    </row>
    <row r="39" spans="2:18" ht="20" customHeight="1" x14ac:dyDescent="0.35">
      <c r="B39" s="62" t="s">
        <v>135</v>
      </c>
      <c r="C39" s="63">
        <v>1</v>
      </c>
      <c r="D39" s="64" t="s">
        <v>123</v>
      </c>
      <c r="E39" s="65">
        <f t="shared" si="5"/>
        <v>12</v>
      </c>
      <c r="F39" s="66" t="str">
        <f t="shared" si="4"/>
        <v>12pm</v>
      </c>
      <c r="G39" s="67">
        <f t="shared" si="0"/>
        <v>13</v>
      </c>
      <c r="H39" s="65" t="str">
        <f t="shared" si="6"/>
        <v>Freitag</v>
      </c>
      <c r="I39" s="67">
        <f t="shared" si="2"/>
        <v>14</v>
      </c>
      <c r="J39" s="67">
        <f t="shared" si="3"/>
        <v>30</v>
      </c>
      <c r="O39" s="5" t="s">
        <v>136</v>
      </c>
      <c r="P39" s="6" t="s">
        <v>137</v>
      </c>
      <c r="Q39" s="5" t="s">
        <v>138</v>
      </c>
      <c r="R39" s="5">
        <v>8</v>
      </c>
    </row>
    <row r="40" spans="2:18" ht="20" customHeight="1" x14ac:dyDescent="0.35">
      <c r="B40" s="55" t="s">
        <v>139</v>
      </c>
      <c r="C40" s="56">
        <v>1</v>
      </c>
      <c r="D40" s="57" t="s">
        <v>123</v>
      </c>
      <c r="E40" s="58">
        <f t="shared" si="5"/>
        <v>13</v>
      </c>
      <c r="F40" s="59" t="str">
        <f t="shared" si="4"/>
        <v>1pm</v>
      </c>
      <c r="G40" s="60">
        <f t="shared" si="0"/>
        <v>14</v>
      </c>
      <c r="H40" s="61" t="str">
        <f t="shared" si="6"/>
        <v>Freitag</v>
      </c>
      <c r="I40" s="60">
        <f t="shared" ref="I40:I61" si="7">E40+VLOOKUP(TimeMod,TimeZoneMatrix,4,FALSE)</f>
        <v>15</v>
      </c>
      <c r="J40" s="60">
        <f t="shared" si="3"/>
        <v>30</v>
      </c>
      <c r="O40" s="5" t="s">
        <v>140</v>
      </c>
      <c r="P40" s="6" t="s">
        <v>141</v>
      </c>
      <c r="Q40" s="5" t="s">
        <v>142</v>
      </c>
      <c r="R40" s="5">
        <v>-10</v>
      </c>
    </row>
    <row r="41" spans="2:18" ht="20" customHeight="1" x14ac:dyDescent="0.35">
      <c r="B41" s="62" t="s">
        <v>143</v>
      </c>
      <c r="C41" s="63">
        <v>1</v>
      </c>
      <c r="D41" s="64" t="s">
        <v>123</v>
      </c>
      <c r="E41" s="65">
        <f t="shared" si="5"/>
        <v>14</v>
      </c>
      <c r="F41" s="66" t="str">
        <f t="shared" si="4"/>
        <v>2pm</v>
      </c>
      <c r="G41" s="67">
        <f t="shared" si="0"/>
        <v>15</v>
      </c>
      <c r="H41" s="65" t="str">
        <f t="shared" si="6"/>
        <v>Freitag</v>
      </c>
      <c r="I41" s="67">
        <f t="shared" si="7"/>
        <v>16</v>
      </c>
      <c r="J41" s="67">
        <f t="shared" si="3"/>
        <v>30</v>
      </c>
      <c r="O41" s="5" t="s">
        <v>144</v>
      </c>
      <c r="P41" s="6" t="s">
        <v>145</v>
      </c>
      <c r="Q41" s="5" t="s">
        <v>146</v>
      </c>
      <c r="R41" s="5">
        <v>-3</v>
      </c>
    </row>
    <row r="42" spans="2:18" ht="20" customHeight="1" x14ac:dyDescent="0.35">
      <c r="B42" s="55" t="s">
        <v>147</v>
      </c>
      <c r="C42" s="56">
        <v>1</v>
      </c>
      <c r="D42" s="57" t="s">
        <v>123</v>
      </c>
      <c r="E42" s="58">
        <f t="shared" si="5"/>
        <v>15</v>
      </c>
      <c r="F42" s="59" t="str">
        <f t="shared" si="4"/>
        <v>3pm</v>
      </c>
      <c r="G42" s="60">
        <f t="shared" si="0"/>
        <v>16</v>
      </c>
      <c r="H42" s="61" t="str">
        <f t="shared" si="6"/>
        <v>Freitag</v>
      </c>
      <c r="I42" s="60">
        <f t="shared" si="7"/>
        <v>17</v>
      </c>
      <c r="J42" s="60">
        <f t="shared" si="3"/>
        <v>30</v>
      </c>
      <c r="O42" s="5" t="s">
        <v>148</v>
      </c>
      <c r="P42" s="6" t="s">
        <v>149</v>
      </c>
      <c r="Q42" s="5" t="s">
        <v>146</v>
      </c>
      <c r="R42" s="5">
        <v>-4</v>
      </c>
    </row>
    <row r="43" spans="2:18" ht="20" customHeight="1" x14ac:dyDescent="0.35">
      <c r="B43" s="62" t="s">
        <v>150</v>
      </c>
      <c r="C43" s="63">
        <v>1</v>
      </c>
      <c r="D43" s="64" t="s">
        <v>123</v>
      </c>
      <c r="E43" s="65">
        <f t="shared" si="5"/>
        <v>16</v>
      </c>
      <c r="F43" s="66" t="str">
        <f t="shared" si="4"/>
        <v>4pm</v>
      </c>
      <c r="G43" s="67">
        <f t="shared" si="0"/>
        <v>17</v>
      </c>
      <c r="H43" s="65" t="str">
        <f t="shared" si="6"/>
        <v>Freitag</v>
      </c>
      <c r="I43" s="67">
        <f t="shared" si="7"/>
        <v>18</v>
      </c>
      <c r="J43" s="67">
        <f t="shared" si="3"/>
        <v>30</v>
      </c>
      <c r="O43" s="5" t="s">
        <v>151</v>
      </c>
      <c r="P43" s="6" t="s">
        <v>152</v>
      </c>
      <c r="Q43" s="5" t="s">
        <v>153</v>
      </c>
      <c r="R43" s="5">
        <v>-5</v>
      </c>
    </row>
    <row r="44" spans="2:18" ht="20" customHeight="1" x14ac:dyDescent="0.35">
      <c r="B44" s="55" t="s">
        <v>154</v>
      </c>
      <c r="C44" s="56">
        <v>1</v>
      </c>
      <c r="D44" s="57" t="s">
        <v>123</v>
      </c>
      <c r="E44" s="58">
        <f t="shared" si="5"/>
        <v>17</v>
      </c>
      <c r="F44" s="59" t="str">
        <f t="shared" si="4"/>
        <v>5pm</v>
      </c>
      <c r="G44" s="60">
        <f t="shared" si="0"/>
        <v>18</v>
      </c>
      <c r="H44" s="61" t="str">
        <f t="shared" si="6"/>
        <v>Freitag</v>
      </c>
      <c r="I44" s="60">
        <f t="shared" si="7"/>
        <v>19</v>
      </c>
      <c r="J44" s="60">
        <f t="shared" si="3"/>
        <v>30</v>
      </c>
      <c r="O44" s="5" t="s">
        <v>155</v>
      </c>
      <c r="P44" s="6" t="s">
        <v>156</v>
      </c>
      <c r="Q44" s="5" t="s">
        <v>157</v>
      </c>
      <c r="R44" s="5">
        <v>-6</v>
      </c>
    </row>
    <row r="45" spans="2:18" ht="20" customHeight="1" thickBot="1" x14ac:dyDescent="0.4">
      <c r="B45" s="94" t="s">
        <v>158</v>
      </c>
      <c r="C45" s="95">
        <v>1</v>
      </c>
      <c r="D45" s="96" t="s">
        <v>123</v>
      </c>
      <c r="E45" s="97">
        <f t="shared" si="5"/>
        <v>18</v>
      </c>
      <c r="F45" s="98" t="str">
        <f t="shared" si="4"/>
        <v>6pm</v>
      </c>
      <c r="G45" s="99">
        <f t="shared" si="0"/>
        <v>19</v>
      </c>
      <c r="H45" s="97" t="str">
        <f t="shared" si="6"/>
        <v>Freitag</v>
      </c>
      <c r="I45" s="99">
        <f t="shared" si="7"/>
        <v>20</v>
      </c>
      <c r="J45" s="99">
        <f t="shared" si="3"/>
        <v>30</v>
      </c>
      <c r="O45" s="5" t="s">
        <v>159</v>
      </c>
      <c r="P45" s="6" t="s">
        <v>160</v>
      </c>
      <c r="Q45" s="5" t="s">
        <v>161</v>
      </c>
      <c r="R45" s="5">
        <v>-1</v>
      </c>
    </row>
    <row r="46" spans="2:18" ht="20" customHeight="1" thickTop="1" x14ac:dyDescent="0.35">
      <c r="B46" s="100" t="s">
        <v>162</v>
      </c>
      <c r="C46" s="101">
        <v>3</v>
      </c>
      <c r="D46" s="102" t="s">
        <v>163</v>
      </c>
      <c r="E46" s="103">
        <f>E8+3</f>
        <v>13</v>
      </c>
      <c r="F46" s="104" t="str">
        <f t="shared" si="4"/>
        <v>1pm</v>
      </c>
      <c r="G46" s="105">
        <f t="shared" si="0"/>
        <v>14</v>
      </c>
      <c r="H46" s="106" t="str">
        <f t="shared" si="6"/>
        <v>Samstag</v>
      </c>
      <c r="I46" s="105">
        <f t="shared" si="7"/>
        <v>15</v>
      </c>
      <c r="J46" s="105">
        <f t="shared" si="3"/>
        <v>60</v>
      </c>
      <c r="O46" s="5" t="s">
        <v>164</v>
      </c>
      <c r="P46" s="6" t="s">
        <v>165</v>
      </c>
      <c r="Q46" s="5" t="s">
        <v>166</v>
      </c>
      <c r="R46" s="5">
        <v>7</v>
      </c>
    </row>
    <row r="47" spans="2:18" ht="20" customHeight="1" x14ac:dyDescent="0.35">
      <c r="B47" s="107" t="s">
        <v>167</v>
      </c>
      <c r="C47" s="108">
        <v>3</v>
      </c>
      <c r="D47" s="109" t="s">
        <v>163</v>
      </c>
      <c r="E47" s="110">
        <f t="shared" si="5"/>
        <v>14</v>
      </c>
      <c r="F47" s="111" t="str">
        <f t="shared" si="4"/>
        <v>2pm</v>
      </c>
      <c r="G47" s="112">
        <f t="shared" si="0"/>
        <v>15</v>
      </c>
      <c r="H47" s="110" t="str">
        <f t="shared" si="6"/>
        <v>Samstag</v>
      </c>
      <c r="I47" s="112">
        <f t="shared" si="7"/>
        <v>16</v>
      </c>
      <c r="J47" s="112">
        <f t="shared" si="3"/>
        <v>60</v>
      </c>
      <c r="O47" s="5" t="s">
        <v>168</v>
      </c>
      <c r="P47" s="6" t="s">
        <v>169</v>
      </c>
      <c r="Q47" s="5" t="s">
        <v>107</v>
      </c>
      <c r="R47" s="5">
        <v>7</v>
      </c>
    </row>
    <row r="48" spans="2:18" ht="20" customHeight="1" x14ac:dyDescent="0.35">
      <c r="B48" s="113" t="s">
        <v>170</v>
      </c>
      <c r="C48" s="114">
        <v>3</v>
      </c>
      <c r="D48" s="115" t="s">
        <v>163</v>
      </c>
      <c r="E48" s="116">
        <f t="shared" si="5"/>
        <v>15</v>
      </c>
      <c r="F48" s="117" t="str">
        <f t="shared" si="4"/>
        <v>3pm</v>
      </c>
      <c r="G48" s="118">
        <f t="shared" si="0"/>
        <v>16</v>
      </c>
      <c r="H48" s="119" t="str">
        <f t="shared" si="6"/>
        <v>Samstag</v>
      </c>
      <c r="I48" s="118">
        <f t="shared" si="7"/>
        <v>17</v>
      </c>
      <c r="J48" s="118">
        <f t="shared" si="3"/>
        <v>60</v>
      </c>
      <c r="O48" s="5" t="s">
        <v>171</v>
      </c>
      <c r="P48" s="6" t="s">
        <v>172</v>
      </c>
      <c r="Q48" s="5" t="s">
        <v>107</v>
      </c>
      <c r="R48" s="5">
        <v>10</v>
      </c>
    </row>
    <row r="49" spans="2:18" ht="20" customHeight="1" x14ac:dyDescent="0.35">
      <c r="B49" s="107" t="s">
        <v>173</v>
      </c>
      <c r="C49" s="108">
        <v>3</v>
      </c>
      <c r="D49" s="109" t="s">
        <v>163</v>
      </c>
      <c r="E49" s="110">
        <f t="shared" si="5"/>
        <v>16</v>
      </c>
      <c r="F49" s="111" t="str">
        <f t="shared" si="4"/>
        <v>4pm</v>
      </c>
      <c r="G49" s="112">
        <f t="shared" si="0"/>
        <v>17</v>
      </c>
      <c r="H49" s="110" t="str">
        <f t="shared" si="6"/>
        <v>Samstag</v>
      </c>
      <c r="I49" s="112">
        <f t="shared" si="7"/>
        <v>18</v>
      </c>
      <c r="J49" s="112">
        <f t="shared" si="3"/>
        <v>60</v>
      </c>
      <c r="O49" s="5" t="s">
        <v>174</v>
      </c>
      <c r="P49" s="6" t="s">
        <v>175</v>
      </c>
      <c r="Q49" s="5" t="s">
        <v>146</v>
      </c>
      <c r="R49" s="5">
        <v>-5</v>
      </c>
    </row>
    <row r="50" spans="2:18" ht="20" customHeight="1" x14ac:dyDescent="0.35">
      <c r="B50" s="113" t="s">
        <v>176</v>
      </c>
      <c r="C50" s="114">
        <v>3</v>
      </c>
      <c r="D50" s="115" t="s">
        <v>163</v>
      </c>
      <c r="E50" s="116">
        <f t="shared" si="5"/>
        <v>17</v>
      </c>
      <c r="F50" s="117" t="str">
        <f t="shared" si="4"/>
        <v>5pm</v>
      </c>
      <c r="G50" s="118">
        <f t="shared" si="0"/>
        <v>18</v>
      </c>
      <c r="H50" s="119" t="str">
        <f t="shared" si="6"/>
        <v>Samstag</v>
      </c>
      <c r="I50" s="118">
        <f t="shared" si="7"/>
        <v>19</v>
      </c>
      <c r="J50" s="118">
        <f t="shared" si="3"/>
        <v>60</v>
      </c>
      <c r="O50" s="5" t="s">
        <v>177</v>
      </c>
      <c r="P50" s="6" t="s">
        <v>178</v>
      </c>
      <c r="Q50" s="5" t="s">
        <v>146</v>
      </c>
      <c r="R50" s="5">
        <v>-6</v>
      </c>
    </row>
    <row r="51" spans="2:18" ht="20" customHeight="1" thickBot="1" x14ac:dyDescent="0.4">
      <c r="B51" s="120" t="s">
        <v>179</v>
      </c>
      <c r="C51" s="121">
        <v>3</v>
      </c>
      <c r="D51" s="122" t="s">
        <v>163</v>
      </c>
      <c r="E51" s="123">
        <f t="shared" si="5"/>
        <v>18</v>
      </c>
      <c r="F51" s="124" t="str">
        <f t="shared" si="4"/>
        <v>6pm</v>
      </c>
      <c r="G51" s="125">
        <f t="shared" si="0"/>
        <v>19</v>
      </c>
      <c r="H51" s="123" t="str">
        <f t="shared" si="6"/>
        <v>Samstag</v>
      </c>
      <c r="I51" s="125">
        <f t="shared" si="7"/>
        <v>20</v>
      </c>
      <c r="J51" s="125">
        <f t="shared" si="3"/>
        <v>60</v>
      </c>
      <c r="O51" s="5" t="s">
        <v>180</v>
      </c>
      <c r="P51" s="6" t="s">
        <v>181</v>
      </c>
      <c r="Q51" s="5" t="s">
        <v>182</v>
      </c>
      <c r="R51" s="5">
        <v>3</v>
      </c>
    </row>
    <row r="52" spans="2:18" ht="20" customHeight="1" thickTop="1" x14ac:dyDescent="0.35">
      <c r="B52" s="126" t="s">
        <v>183</v>
      </c>
      <c r="C52" s="127">
        <v>1</v>
      </c>
      <c r="D52" s="128" t="s">
        <v>184</v>
      </c>
      <c r="E52" s="129">
        <f>E8-1</f>
        <v>9</v>
      </c>
      <c r="F52" s="130" t="str">
        <f t="shared" si="4"/>
        <v>9am</v>
      </c>
      <c r="G52" s="131">
        <f t="shared" si="0"/>
        <v>10</v>
      </c>
      <c r="H52" s="132" t="str">
        <f t="shared" si="6"/>
        <v>Sonntag</v>
      </c>
      <c r="I52" s="131">
        <f t="shared" si="7"/>
        <v>11</v>
      </c>
      <c r="J52" s="131">
        <f t="shared" si="3"/>
        <v>30</v>
      </c>
      <c r="O52" s="5" t="s">
        <v>185</v>
      </c>
      <c r="P52" s="6" t="s">
        <v>186</v>
      </c>
      <c r="Q52" s="5" t="s">
        <v>187</v>
      </c>
      <c r="R52" s="5">
        <v>-5</v>
      </c>
    </row>
    <row r="53" spans="2:18" ht="20" customHeight="1" x14ac:dyDescent="0.35">
      <c r="B53" s="133" t="s">
        <v>188</v>
      </c>
      <c r="C53" s="134">
        <v>1</v>
      </c>
      <c r="D53" s="135" t="s">
        <v>184</v>
      </c>
      <c r="E53" s="136">
        <f t="shared" si="5"/>
        <v>10</v>
      </c>
      <c r="F53" s="137" t="str">
        <f t="shared" si="4"/>
        <v>10am</v>
      </c>
      <c r="G53" s="138">
        <f t="shared" si="0"/>
        <v>11</v>
      </c>
      <c r="H53" s="136" t="str">
        <f t="shared" si="6"/>
        <v>Sonntag</v>
      </c>
      <c r="I53" s="138">
        <f t="shared" si="7"/>
        <v>12</v>
      </c>
      <c r="J53" s="138">
        <f t="shared" si="3"/>
        <v>30</v>
      </c>
      <c r="O53" s="5" t="s">
        <v>189</v>
      </c>
      <c r="P53" s="6" t="s">
        <v>190</v>
      </c>
      <c r="Q53" s="5" t="s">
        <v>191</v>
      </c>
      <c r="R53" s="5">
        <v>-4</v>
      </c>
    </row>
    <row r="54" spans="2:18" ht="20" customHeight="1" x14ac:dyDescent="0.35">
      <c r="B54" s="139" t="s">
        <v>192</v>
      </c>
      <c r="C54" s="140">
        <v>1</v>
      </c>
      <c r="D54" s="141" t="s">
        <v>184</v>
      </c>
      <c r="E54" s="142">
        <f t="shared" si="5"/>
        <v>11</v>
      </c>
      <c r="F54" s="143" t="str">
        <f t="shared" si="4"/>
        <v>11am</v>
      </c>
      <c r="G54" s="144">
        <f t="shared" si="0"/>
        <v>12</v>
      </c>
      <c r="H54" s="145" t="str">
        <f t="shared" si="6"/>
        <v>Sonntag</v>
      </c>
      <c r="I54" s="144">
        <f t="shared" si="7"/>
        <v>13</v>
      </c>
      <c r="J54" s="144">
        <f t="shared" si="3"/>
        <v>30</v>
      </c>
      <c r="O54" s="5" t="s">
        <v>193</v>
      </c>
      <c r="P54" s="6" t="s">
        <v>194</v>
      </c>
      <c r="Q54" s="5" t="s">
        <v>195</v>
      </c>
      <c r="R54" s="5">
        <v>3</v>
      </c>
    </row>
    <row r="55" spans="2:18" ht="20" customHeight="1" x14ac:dyDescent="0.35">
      <c r="B55" s="133" t="s">
        <v>196</v>
      </c>
      <c r="C55" s="134">
        <v>1</v>
      </c>
      <c r="D55" s="135" t="s">
        <v>184</v>
      </c>
      <c r="E55" s="136">
        <f t="shared" si="5"/>
        <v>12</v>
      </c>
      <c r="F55" s="137" t="str">
        <f t="shared" si="4"/>
        <v>12pm</v>
      </c>
      <c r="G55" s="138">
        <f t="shared" si="0"/>
        <v>13</v>
      </c>
      <c r="H55" s="136" t="str">
        <f t="shared" si="6"/>
        <v>Sonntag</v>
      </c>
      <c r="I55" s="138">
        <f t="shared" si="7"/>
        <v>14</v>
      </c>
      <c r="J55" s="138">
        <f t="shared" si="3"/>
        <v>30</v>
      </c>
      <c r="O55" s="5" t="s">
        <v>197</v>
      </c>
      <c r="P55" s="6" t="s">
        <v>198</v>
      </c>
      <c r="Q55" s="5" t="s">
        <v>199</v>
      </c>
      <c r="R55" s="5">
        <v>2</v>
      </c>
    </row>
    <row r="56" spans="2:18" ht="20" customHeight="1" x14ac:dyDescent="0.35">
      <c r="B56" s="139" t="s">
        <v>200</v>
      </c>
      <c r="C56" s="140">
        <v>1</v>
      </c>
      <c r="D56" s="141" t="s">
        <v>184</v>
      </c>
      <c r="E56" s="142">
        <f t="shared" si="5"/>
        <v>13</v>
      </c>
      <c r="F56" s="143" t="str">
        <f t="shared" si="4"/>
        <v>1pm</v>
      </c>
      <c r="G56" s="144">
        <f t="shared" si="0"/>
        <v>14</v>
      </c>
      <c r="H56" s="145" t="str">
        <f t="shared" si="6"/>
        <v>Sonntag</v>
      </c>
      <c r="I56" s="144">
        <f t="shared" si="7"/>
        <v>15</v>
      </c>
      <c r="J56" s="144">
        <f t="shared" si="3"/>
        <v>30</v>
      </c>
      <c r="O56" s="5" t="s">
        <v>201</v>
      </c>
      <c r="P56" s="6" t="s">
        <v>202</v>
      </c>
      <c r="Q56" s="5" t="s">
        <v>203</v>
      </c>
      <c r="R56" s="5">
        <v>0</v>
      </c>
    </row>
    <row r="57" spans="2:18" ht="20" customHeight="1" x14ac:dyDescent="0.35">
      <c r="B57" s="133" t="s">
        <v>204</v>
      </c>
      <c r="C57" s="134">
        <v>1</v>
      </c>
      <c r="D57" s="135" t="s">
        <v>184</v>
      </c>
      <c r="E57" s="136">
        <f t="shared" si="5"/>
        <v>14</v>
      </c>
      <c r="F57" s="137" t="str">
        <f t="shared" si="4"/>
        <v>2pm</v>
      </c>
      <c r="G57" s="138">
        <f t="shared" si="0"/>
        <v>15</v>
      </c>
      <c r="H57" s="136" t="str">
        <f t="shared" si="6"/>
        <v>Sonntag</v>
      </c>
      <c r="I57" s="138">
        <f t="shared" si="7"/>
        <v>16</v>
      </c>
      <c r="J57" s="138">
        <f t="shared" si="3"/>
        <v>30</v>
      </c>
      <c r="O57" s="5" t="s">
        <v>205</v>
      </c>
      <c r="P57" s="6" t="s">
        <v>206</v>
      </c>
      <c r="Q57" s="5" t="s">
        <v>203</v>
      </c>
      <c r="R57" s="5">
        <v>-1</v>
      </c>
    </row>
    <row r="58" spans="2:18" ht="20" customHeight="1" x14ac:dyDescent="0.35">
      <c r="B58" s="139" t="s">
        <v>207</v>
      </c>
      <c r="C58" s="140">
        <v>1</v>
      </c>
      <c r="D58" s="141" t="s">
        <v>184</v>
      </c>
      <c r="E58" s="142">
        <f t="shared" si="5"/>
        <v>15</v>
      </c>
      <c r="F58" s="143" t="str">
        <f t="shared" si="4"/>
        <v>3pm</v>
      </c>
      <c r="G58" s="144">
        <f t="shared" si="0"/>
        <v>16</v>
      </c>
      <c r="H58" s="145" t="str">
        <f t="shared" si="6"/>
        <v>Sonntag</v>
      </c>
      <c r="I58" s="144">
        <f t="shared" si="7"/>
        <v>17</v>
      </c>
      <c r="J58" s="144">
        <f t="shared" si="3"/>
        <v>30</v>
      </c>
      <c r="O58" s="5" t="s">
        <v>208</v>
      </c>
      <c r="P58" s="6" t="s">
        <v>209</v>
      </c>
      <c r="Q58" s="5" t="s">
        <v>138</v>
      </c>
      <c r="R58" s="5">
        <v>9</v>
      </c>
    </row>
    <row r="59" spans="2:18" ht="20" customHeight="1" x14ac:dyDescent="0.35">
      <c r="B59" s="133" t="s">
        <v>210</v>
      </c>
      <c r="C59" s="134">
        <v>1</v>
      </c>
      <c r="D59" s="135" t="s">
        <v>184</v>
      </c>
      <c r="E59" s="136">
        <f t="shared" si="5"/>
        <v>16</v>
      </c>
      <c r="F59" s="137" t="str">
        <f t="shared" si="4"/>
        <v>4pm</v>
      </c>
      <c r="G59" s="138">
        <f t="shared" si="0"/>
        <v>17</v>
      </c>
      <c r="H59" s="136" t="str">
        <f t="shared" si="6"/>
        <v>Sonntag</v>
      </c>
      <c r="I59" s="138">
        <f t="shared" si="7"/>
        <v>18</v>
      </c>
      <c r="J59" s="138">
        <f t="shared" si="3"/>
        <v>30</v>
      </c>
      <c r="O59" s="5" t="s">
        <v>211</v>
      </c>
      <c r="P59" s="6" t="s">
        <v>212</v>
      </c>
      <c r="Q59" s="5" t="s">
        <v>213</v>
      </c>
      <c r="R59" s="5">
        <v>-5</v>
      </c>
    </row>
    <row r="60" spans="2:18" ht="20" customHeight="1" x14ac:dyDescent="0.35">
      <c r="B60" s="139" t="s">
        <v>214</v>
      </c>
      <c r="C60" s="140">
        <v>1</v>
      </c>
      <c r="D60" s="141" t="s">
        <v>184</v>
      </c>
      <c r="E60" s="142">
        <f t="shared" si="5"/>
        <v>17</v>
      </c>
      <c r="F60" s="143" t="str">
        <f t="shared" si="4"/>
        <v>5pm</v>
      </c>
      <c r="G60" s="144">
        <f t="shared" si="0"/>
        <v>18</v>
      </c>
      <c r="H60" s="145" t="str">
        <f t="shared" si="6"/>
        <v>Sonntag</v>
      </c>
      <c r="I60" s="144">
        <f t="shared" si="7"/>
        <v>19</v>
      </c>
      <c r="J60" s="144">
        <f t="shared" si="3"/>
        <v>30</v>
      </c>
      <c r="O60" s="5" t="s">
        <v>215</v>
      </c>
      <c r="P60" s="6" t="s">
        <v>216</v>
      </c>
      <c r="Q60" s="5" t="s">
        <v>217</v>
      </c>
      <c r="R60" s="5">
        <v>13</v>
      </c>
    </row>
    <row r="61" spans="2:18" ht="20" customHeight="1" thickBot="1" x14ac:dyDescent="0.4">
      <c r="B61" s="146" t="s">
        <v>218</v>
      </c>
      <c r="C61" s="147">
        <v>1</v>
      </c>
      <c r="D61" s="148" t="s">
        <v>184</v>
      </c>
      <c r="E61" s="149">
        <f t="shared" si="5"/>
        <v>18</v>
      </c>
      <c r="F61" s="150" t="str">
        <f t="shared" si="4"/>
        <v>6pm</v>
      </c>
      <c r="G61" s="151">
        <f t="shared" si="0"/>
        <v>19</v>
      </c>
      <c r="H61" s="149" t="str">
        <f t="shared" si="6"/>
        <v>Sonntag</v>
      </c>
      <c r="I61" s="151">
        <f t="shared" si="7"/>
        <v>20</v>
      </c>
      <c r="J61" s="151">
        <f t="shared" si="3"/>
        <v>30</v>
      </c>
      <c r="O61" s="5" t="s">
        <v>219</v>
      </c>
      <c r="P61" s="6" t="s">
        <v>220</v>
      </c>
      <c r="Q61" s="5" t="s">
        <v>217</v>
      </c>
      <c r="R61" s="5">
        <v>12</v>
      </c>
    </row>
    <row r="62" spans="2:18" ht="11" customHeight="1" thickTop="1" x14ac:dyDescent="0.35">
      <c r="O62" s="5" t="s">
        <v>221</v>
      </c>
      <c r="P62" s="6" t="s">
        <v>222</v>
      </c>
      <c r="Q62" s="5" t="s">
        <v>223</v>
      </c>
      <c r="R62" s="5">
        <v>-3</v>
      </c>
    </row>
    <row r="63" spans="2:18" x14ac:dyDescent="0.35">
      <c r="O63" s="5" t="s">
        <v>224</v>
      </c>
      <c r="P63" s="6" t="s">
        <v>225</v>
      </c>
      <c r="Q63" s="5" t="s">
        <v>187</v>
      </c>
      <c r="R63" s="5">
        <v>-6</v>
      </c>
    </row>
    <row r="64" spans="2:18" x14ac:dyDescent="0.35">
      <c r="O64" s="5" t="s">
        <v>226</v>
      </c>
      <c r="P64" s="6" t="s">
        <v>227</v>
      </c>
      <c r="Q64" s="5" t="s">
        <v>228</v>
      </c>
      <c r="R64" s="5">
        <v>-9</v>
      </c>
    </row>
    <row r="65" spans="15:18" x14ac:dyDescent="0.35">
      <c r="O65" s="5" t="s">
        <v>229</v>
      </c>
      <c r="P65" s="6" t="s">
        <v>230</v>
      </c>
      <c r="Q65" s="5" t="s">
        <v>231</v>
      </c>
      <c r="R65" s="5">
        <v>4</v>
      </c>
    </row>
    <row r="66" spans="15:18" x14ac:dyDescent="0.35">
      <c r="O66" s="5" t="s">
        <v>232</v>
      </c>
      <c r="P66" s="6" t="s">
        <v>233</v>
      </c>
      <c r="Q66" s="5" t="s">
        <v>234</v>
      </c>
      <c r="R66" s="5">
        <v>-3</v>
      </c>
    </row>
    <row r="67" spans="15:18" x14ac:dyDescent="0.35">
      <c r="O67" s="5" t="s">
        <v>235</v>
      </c>
      <c r="P67" s="6" t="s">
        <v>236</v>
      </c>
      <c r="Q67" s="5" t="s">
        <v>237</v>
      </c>
      <c r="R67" s="5">
        <v>12</v>
      </c>
    </row>
    <row r="68" spans="15:18" x14ac:dyDescent="0.35">
      <c r="O68" s="5" t="s">
        <v>238</v>
      </c>
      <c r="P68" s="6" t="s">
        <v>239</v>
      </c>
      <c r="Q68" s="5" t="s">
        <v>240</v>
      </c>
      <c r="R68" s="5">
        <v>0</v>
      </c>
    </row>
    <row r="69" spans="15:18" x14ac:dyDescent="0.35">
      <c r="O69" s="5" t="s">
        <v>241</v>
      </c>
      <c r="P69" s="6" t="s">
        <v>242</v>
      </c>
      <c r="Q69" s="5" t="s">
        <v>243</v>
      </c>
      <c r="R69" s="5">
        <v>-2</v>
      </c>
    </row>
    <row r="70" spans="15:18" x14ac:dyDescent="0.35">
      <c r="O70" s="5" t="s">
        <v>244</v>
      </c>
      <c r="P70" s="6" t="s">
        <v>245</v>
      </c>
      <c r="Q70" s="5" t="s">
        <v>246</v>
      </c>
      <c r="R70" s="5">
        <v>-4</v>
      </c>
    </row>
    <row r="71" spans="15:18" x14ac:dyDescent="0.35">
      <c r="O71" s="5" t="s">
        <v>247</v>
      </c>
      <c r="P71" s="6" t="s">
        <v>248</v>
      </c>
      <c r="Q71" s="5" t="s">
        <v>249</v>
      </c>
      <c r="R71" s="5">
        <v>-9</v>
      </c>
    </row>
    <row r="72" spans="15:18" x14ac:dyDescent="0.35">
      <c r="O72" s="5" t="s">
        <v>250</v>
      </c>
      <c r="P72" s="6" t="s">
        <v>251</v>
      </c>
      <c r="Q72" s="5" t="s">
        <v>252</v>
      </c>
      <c r="R72" s="5">
        <v>8</v>
      </c>
    </row>
    <row r="73" spans="15:18" x14ac:dyDescent="0.35">
      <c r="O73" s="5" t="s">
        <v>253</v>
      </c>
      <c r="P73" s="6" t="s">
        <v>254</v>
      </c>
      <c r="Q73" s="5" t="s">
        <v>126</v>
      </c>
      <c r="R73" s="5">
        <v>7</v>
      </c>
    </row>
    <row r="74" spans="15:18" x14ac:dyDescent="0.35">
      <c r="O74" s="5" t="s">
        <v>255</v>
      </c>
      <c r="P74" s="6" t="s">
        <v>256</v>
      </c>
      <c r="Q74" s="5" t="s">
        <v>249</v>
      </c>
      <c r="R74" s="5">
        <v>-10</v>
      </c>
    </row>
    <row r="75" spans="15:18" x14ac:dyDescent="0.35">
      <c r="O75" s="5" t="s">
        <v>257</v>
      </c>
      <c r="P75" s="6" t="s">
        <v>258</v>
      </c>
      <c r="Q75" s="5" t="s">
        <v>259</v>
      </c>
      <c r="R75" s="5">
        <v>6</v>
      </c>
    </row>
    <row r="76" spans="15:18" x14ac:dyDescent="0.35">
      <c r="O76" s="5" t="s">
        <v>260</v>
      </c>
      <c r="P76" s="6" t="s">
        <v>261</v>
      </c>
      <c r="Q76" s="5" t="s">
        <v>262</v>
      </c>
      <c r="R76" s="5">
        <v>3</v>
      </c>
    </row>
    <row r="77" spans="15:18" x14ac:dyDescent="0.35">
      <c r="O77" s="5" t="s">
        <v>263</v>
      </c>
      <c r="P77" s="6" t="s">
        <v>264</v>
      </c>
      <c r="Q77" s="5" t="s">
        <v>55</v>
      </c>
      <c r="R77" s="5">
        <v>8</v>
      </c>
    </row>
    <row r="78" spans="15:18" x14ac:dyDescent="0.35">
      <c r="O78" s="5" t="s">
        <v>265</v>
      </c>
      <c r="P78" s="6" t="s">
        <v>266</v>
      </c>
      <c r="Q78" s="5" t="s">
        <v>267</v>
      </c>
      <c r="R78" s="5">
        <v>2</v>
      </c>
    </row>
    <row r="79" spans="15:18" x14ac:dyDescent="0.35">
      <c r="O79" s="5" t="s">
        <v>268</v>
      </c>
      <c r="P79" s="6" t="s">
        <v>269</v>
      </c>
      <c r="Q79" s="5" t="s">
        <v>270</v>
      </c>
      <c r="R79" s="5">
        <v>9</v>
      </c>
    </row>
    <row r="80" spans="15:18" x14ac:dyDescent="0.35">
      <c r="O80" s="5" t="s">
        <v>271</v>
      </c>
      <c r="P80" s="6" t="s">
        <v>272</v>
      </c>
      <c r="Q80" s="5" t="s">
        <v>273</v>
      </c>
      <c r="R80" s="5">
        <v>6</v>
      </c>
    </row>
    <row r="81" spans="15:18" x14ac:dyDescent="0.35">
      <c r="O81" s="5" t="s">
        <v>274</v>
      </c>
      <c r="P81" s="6" t="s">
        <v>275</v>
      </c>
      <c r="Q81" s="5" t="s">
        <v>134</v>
      </c>
      <c r="R81" s="5">
        <v>11</v>
      </c>
    </row>
    <row r="82" spans="15:18" x14ac:dyDescent="0.35">
      <c r="O82" s="5" t="s">
        <v>276</v>
      </c>
      <c r="P82" s="6" t="s">
        <v>277</v>
      </c>
      <c r="Q82" s="5" t="s">
        <v>55</v>
      </c>
      <c r="R82" s="5">
        <v>7</v>
      </c>
    </row>
    <row r="83" spans="15:18" x14ac:dyDescent="0.35">
      <c r="O83" s="5" t="s">
        <v>278</v>
      </c>
      <c r="P83" s="6" t="s">
        <v>279</v>
      </c>
      <c r="Q83" s="5" t="s">
        <v>280</v>
      </c>
      <c r="R83" s="5">
        <v>9</v>
      </c>
    </row>
    <row r="84" spans="15:18" x14ac:dyDescent="0.35">
      <c r="O84" s="5" t="s">
        <v>281</v>
      </c>
      <c r="P84" s="6" t="s">
        <v>282</v>
      </c>
      <c r="Q84" s="5" t="s">
        <v>237</v>
      </c>
      <c r="R84" s="5">
        <v>14</v>
      </c>
    </row>
    <row r="85" spans="15:18" x14ac:dyDescent="0.35">
      <c r="O85" s="5" t="s">
        <v>283</v>
      </c>
      <c r="P85" s="6" t="s">
        <v>284</v>
      </c>
      <c r="Q85" s="5" t="s">
        <v>107</v>
      </c>
      <c r="R85" s="5">
        <v>5</v>
      </c>
    </row>
    <row r="86" spans="15:18" x14ac:dyDescent="0.35">
      <c r="O86" s="5" t="s">
        <v>285</v>
      </c>
      <c r="P86" s="6" t="s">
        <v>286</v>
      </c>
      <c r="Q86" s="5" t="s">
        <v>287</v>
      </c>
      <c r="R86" s="5">
        <v>-6</v>
      </c>
    </row>
    <row r="87" spans="15:18" x14ac:dyDescent="0.35">
      <c r="O87" s="5" t="s">
        <v>288</v>
      </c>
      <c r="P87" s="6" t="s">
        <v>289</v>
      </c>
      <c r="Q87" s="5" t="s">
        <v>290</v>
      </c>
      <c r="R87" s="5">
        <v>12</v>
      </c>
    </row>
    <row r="88" spans="15:18" x14ac:dyDescent="0.35">
      <c r="O88" s="5" t="s">
        <v>291</v>
      </c>
      <c r="P88" s="6" t="s">
        <v>292</v>
      </c>
      <c r="Q88" s="5" t="s">
        <v>293</v>
      </c>
      <c r="R88" s="5">
        <v>3</v>
      </c>
    </row>
    <row r="89" spans="15:18" x14ac:dyDescent="0.35">
      <c r="O89" s="5" t="s">
        <v>294</v>
      </c>
      <c r="P89" s="6" t="s">
        <v>295</v>
      </c>
      <c r="Q89" s="5" t="s">
        <v>287</v>
      </c>
      <c r="R89" s="5">
        <v>-7</v>
      </c>
    </row>
    <row r="90" spans="15:18" x14ac:dyDescent="0.35">
      <c r="O90" s="5" t="s">
        <v>296</v>
      </c>
      <c r="P90" s="6" t="s">
        <v>297</v>
      </c>
      <c r="Q90" s="5" t="s">
        <v>298</v>
      </c>
      <c r="R90" s="5">
        <v>4</v>
      </c>
    </row>
    <row r="91" spans="15:18" x14ac:dyDescent="0.35">
      <c r="O91" s="5" t="s">
        <v>299</v>
      </c>
      <c r="P91" s="6" t="s">
        <v>300</v>
      </c>
      <c r="Q91" s="5" t="s">
        <v>301</v>
      </c>
      <c r="R91" s="5">
        <v>5</v>
      </c>
    </row>
    <row r="92" spans="15:18" x14ac:dyDescent="0.35">
      <c r="O92" s="5" t="s">
        <v>302</v>
      </c>
      <c r="P92" s="6" t="s">
        <v>303</v>
      </c>
      <c r="Q92" s="5" t="s">
        <v>304</v>
      </c>
      <c r="R92" s="5">
        <v>8</v>
      </c>
    </row>
    <row r="93" spans="15:18" x14ac:dyDescent="0.35">
      <c r="O93" s="5" t="s">
        <v>305</v>
      </c>
      <c r="P93" s="6" t="s">
        <v>306</v>
      </c>
      <c r="Q93" s="5" t="s">
        <v>307</v>
      </c>
      <c r="R93" s="5">
        <v>11</v>
      </c>
    </row>
    <row r="94" spans="15:18" x14ac:dyDescent="0.35">
      <c r="O94" s="5" t="s">
        <v>308</v>
      </c>
      <c r="P94" s="6" t="s">
        <v>309</v>
      </c>
      <c r="Q94" s="5" t="s">
        <v>310</v>
      </c>
      <c r="R94" s="5">
        <v>12</v>
      </c>
    </row>
    <row r="95" spans="15:18" x14ac:dyDescent="0.35">
      <c r="O95" s="5" t="s">
        <v>311</v>
      </c>
      <c r="P95" s="6" t="s">
        <v>312</v>
      </c>
      <c r="Q95" s="5" t="s">
        <v>310</v>
      </c>
      <c r="R95" s="5">
        <v>11</v>
      </c>
    </row>
    <row r="96" spans="15:18" x14ac:dyDescent="0.35">
      <c r="O96" s="5" t="s">
        <v>313</v>
      </c>
      <c r="P96" s="6" t="s">
        <v>314</v>
      </c>
      <c r="Q96" s="5" t="s">
        <v>55</v>
      </c>
      <c r="R96" s="5">
        <v>7</v>
      </c>
    </row>
    <row r="97" spans="15:18" x14ac:dyDescent="0.35">
      <c r="O97" s="5" t="s">
        <v>315</v>
      </c>
      <c r="P97" s="6" t="s">
        <v>316</v>
      </c>
      <c r="Q97" s="5" t="s">
        <v>317</v>
      </c>
      <c r="R97" s="5">
        <v>12</v>
      </c>
    </row>
    <row r="98" spans="15:18" x14ac:dyDescent="0.35">
      <c r="O98" s="5" t="s">
        <v>318</v>
      </c>
      <c r="P98" s="6" t="s">
        <v>319</v>
      </c>
      <c r="Q98" s="5" t="s">
        <v>320</v>
      </c>
      <c r="R98" s="5">
        <v>-11</v>
      </c>
    </row>
    <row r="99" spans="15:18" x14ac:dyDescent="0.35">
      <c r="O99" s="5" t="s">
        <v>321</v>
      </c>
      <c r="P99" s="6" t="s">
        <v>322</v>
      </c>
      <c r="Q99" s="5" t="s">
        <v>107</v>
      </c>
      <c r="R99" s="5">
        <v>3</v>
      </c>
    </row>
    <row r="100" spans="15:18" x14ac:dyDescent="0.35">
      <c r="O100" s="5" t="s">
        <v>323</v>
      </c>
      <c r="P100" s="6" t="s">
        <v>324</v>
      </c>
      <c r="Q100" s="5" t="s">
        <v>325</v>
      </c>
      <c r="R100" s="5">
        <v>12</v>
      </c>
    </row>
    <row r="101" spans="15:18" x14ac:dyDescent="0.35">
      <c r="O101" s="5" t="s">
        <v>326</v>
      </c>
      <c r="P101" s="6" t="s">
        <v>327</v>
      </c>
      <c r="Q101" s="5" t="s">
        <v>55</v>
      </c>
      <c r="R101" s="5">
        <v>6</v>
      </c>
    </row>
    <row r="102" spans="15:18" x14ac:dyDescent="0.35">
      <c r="O102" s="5" t="s">
        <v>328</v>
      </c>
      <c r="P102" s="6" t="s">
        <v>329</v>
      </c>
      <c r="Q102" s="5" t="s">
        <v>43</v>
      </c>
      <c r="R102" s="5">
        <v>5</v>
      </c>
    </row>
    <row r="103" spans="15:18" x14ac:dyDescent="0.35">
      <c r="O103" s="5" t="s">
        <v>330</v>
      </c>
      <c r="P103" s="6" t="s">
        <v>331</v>
      </c>
      <c r="Q103" s="5" t="s">
        <v>36</v>
      </c>
      <c r="R103" s="5">
        <v>-7</v>
      </c>
    </row>
    <row r="104" spans="15:18" x14ac:dyDescent="0.35">
      <c r="O104" s="5" t="s">
        <v>332</v>
      </c>
      <c r="P104" s="6" t="s">
        <v>333</v>
      </c>
      <c r="Q104" s="5" t="s">
        <v>334</v>
      </c>
      <c r="R104" s="5">
        <v>-5</v>
      </c>
    </row>
    <row r="105" spans="15:18" x14ac:dyDescent="0.35">
      <c r="O105" s="5" t="s">
        <v>335</v>
      </c>
      <c r="P105" s="6" t="s">
        <v>336</v>
      </c>
      <c r="Q105" s="5" t="s">
        <v>55</v>
      </c>
      <c r="R105" s="5">
        <v>12</v>
      </c>
    </row>
    <row r="106" spans="15:18" x14ac:dyDescent="0.35">
      <c r="O106" s="5" t="s">
        <v>337</v>
      </c>
      <c r="P106" s="6" t="s">
        <v>338</v>
      </c>
      <c r="Q106" s="5" t="s">
        <v>339</v>
      </c>
      <c r="R106" s="5">
        <v>10</v>
      </c>
    </row>
    <row r="107" spans="15:18" x14ac:dyDescent="0.35">
      <c r="O107" s="5" t="s">
        <v>340</v>
      </c>
      <c r="P107" s="6" t="s">
        <v>341</v>
      </c>
      <c r="Q107" s="5" t="s">
        <v>237</v>
      </c>
      <c r="R107" s="5">
        <v>13</v>
      </c>
    </row>
    <row r="108" spans="15:18" x14ac:dyDescent="0.35">
      <c r="O108" s="5" t="s">
        <v>342</v>
      </c>
      <c r="P108" s="6" t="s">
        <v>343</v>
      </c>
      <c r="Q108" s="5" t="s">
        <v>344</v>
      </c>
      <c r="R108" s="5">
        <v>8</v>
      </c>
    </row>
    <row r="109" spans="15:18" x14ac:dyDescent="0.35">
      <c r="O109" s="5" t="s">
        <v>345</v>
      </c>
      <c r="P109" s="6" t="s">
        <v>346</v>
      </c>
      <c r="Q109" s="5" t="s">
        <v>347</v>
      </c>
      <c r="R109" s="5">
        <v>5</v>
      </c>
    </row>
    <row r="110" spans="15:18" x14ac:dyDescent="0.35">
      <c r="O110" s="5" t="s">
        <v>348</v>
      </c>
      <c r="P110" s="6" t="s">
        <v>349</v>
      </c>
      <c r="Q110" s="5" t="s">
        <v>350</v>
      </c>
      <c r="R110" s="5">
        <v>-2</v>
      </c>
    </row>
    <row r="111" spans="15:18" x14ac:dyDescent="0.35">
      <c r="O111" s="5" t="s">
        <v>351</v>
      </c>
      <c r="P111" s="6" t="s">
        <v>352</v>
      </c>
      <c r="Q111" s="5" t="s">
        <v>350</v>
      </c>
      <c r="R111" s="5">
        <v>-3</v>
      </c>
    </row>
    <row r="112" spans="15:18" x14ac:dyDescent="0.35">
      <c r="O112" s="5" t="s">
        <v>353</v>
      </c>
      <c r="P112" s="6" t="s">
        <v>354</v>
      </c>
      <c r="Q112" s="5" t="s">
        <v>134</v>
      </c>
      <c r="R112" s="5">
        <v>11</v>
      </c>
    </row>
    <row r="113" spans="15:18" x14ac:dyDescent="0.35">
      <c r="O113" s="5" t="s">
        <v>355</v>
      </c>
      <c r="P113" s="6" t="s">
        <v>356</v>
      </c>
      <c r="Q113" s="5" t="s">
        <v>357</v>
      </c>
      <c r="R113" s="5">
        <v>-8</v>
      </c>
    </row>
    <row r="114" spans="15:18" x14ac:dyDescent="0.35">
      <c r="O114" s="5" t="s">
        <v>358</v>
      </c>
      <c r="P114" s="6" t="s">
        <v>359</v>
      </c>
      <c r="Q114" s="5" t="s">
        <v>360</v>
      </c>
      <c r="R114" s="5">
        <v>9</v>
      </c>
    </row>
    <row r="115" spans="15:18" x14ac:dyDescent="0.35">
      <c r="O115" s="5" t="s">
        <v>361</v>
      </c>
      <c r="P115" s="6" t="s">
        <v>362</v>
      </c>
      <c r="Q115" s="5" t="s">
        <v>363</v>
      </c>
      <c r="R115" s="5">
        <v>-3</v>
      </c>
    </row>
    <row r="116" spans="15:18" x14ac:dyDescent="0.35">
      <c r="O116" s="5" t="s">
        <v>364</v>
      </c>
      <c r="P116" s="6" t="s">
        <v>365</v>
      </c>
      <c r="Q116" s="5" t="s">
        <v>363</v>
      </c>
      <c r="R116" s="5">
        <v>-4</v>
      </c>
    </row>
    <row r="117" spans="15:18" x14ac:dyDescent="0.35">
      <c r="O117" s="5" t="s">
        <v>366</v>
      </c>
      <c r="P117" s="6" t="s">
        <v>367</v>
      </c>
      <c r="Q117" s="5" t="s">
        <v>43</v>
      </c>
      <c r="R117" s="5">
        <v>5</v>
      </c>
    </row>
    <row r="118" spans="15:18" x14ac:dyDescent="0.35">
      <c r="O118" s="5" t="s">
        <v>368</v>
      </c>
      <c r="P118" s="6" t="s">
        <v>369</v>
      </c>
      <c r="Q118" s="5" t="s">
        <v>370</v>
      </c>
      <c r="R118" s="5">
        <v>4</v>
      </c>
    </row>
    <row r="119" spans="15:18" x14ac:dyDescent="0.35">
      <c r="O119" s="5" t="s">
        <v>371</v>
      </c>
      <c r="P119" s="6" t="s">
        <v>372</v>
      </c>
      <c r="Q119" s="5" t="s">
        <v>55</v>
      </c>
      <c r="R119" s="5">
        <v>11</v>
      </c>
    </row>
    <row r="120" spans="15:18" x14ac:dyDescent="0.35">
      <c r="O120" s="5" t="s">
        <v>373</v>
      </c>
      <c r="P120" s="6" t="s">
        <v>374</v>
      </c>
      <c r="Q120" s="5" t="s">
        <v>55</v>
      </c>
      <c r="R120" s="5">
        <v>4</v>
      </c>
    </row>
    <row r="121" spans="15:18" x14ac:dyDescent="0.35">
      <c r="O121" s="5" t="s">
        <v>375</v>
      </c>
      <c r="P121" s="6" t="s">
        <v>376</v>
      </c>
      <c r="Q121" s="5" t="s">
        <v>377</v>
      </c>
      <c r="R121" s="5">
        <v>2</v>
      </c>
    </row>
    <row r="122" spans="15:18" x14ac:dyDescent="0.35">
      <c r="O122" s="5" t="s">
        <v>378</v>
      </c>
      <c r="P122" s="6" t="s">
        <v>379</v>
      </c>
      <c r="Q122" s="5" t="s">
        <v>380</v>
      </c>
      <c r="R122" s="5">
        <v>11</v>
      </c>
    </row>
    <row r="123" spans="15:18" x14ac:dyDescent="0.35">
      <c r="O123" s="5" t="s">
        <v>381</v>
      </c>
      <c r="P123" s="6" t="s">
        <v>382</v>
      </c>
      <c r="Q123" s="5" t="s">
        <v>383</v>
      </c>
      <c r="R123" s="5">
        <v>4</v>
      </c>
    </row>
    <row r="124" spans="15:18" x14ac:dyDescent="0.35">
      <c r="O124" s="5" t="s">
        <v>384</v>
      </c>
      <c r="P124" s="6" t="s">
        <v>385</v>
      </c>
      <c r="Q124" s="5" t="s">
        <v>386</v>
      </c>
      <c r="R124" s="5">
        <v>8</v>
      </c>
    </row>
    <row r="125" spans="15:18" x14ac:dyDescent="0.35">
      <c r="O125" s="5" t="s">
        <v>387</v>
      </c>
      <c r="P125" s="6" t="s">
        <v>388</v>
      </c>
      <c r="Q125" s="5" t="s">
        <v>55</v>
      </c>
      <c r="R125" s="5">
        <v>11</v>
      </c>
    </row>
    <row r="126" spans="15:18" x14ac:dyDescent="0.35">
      <c r="O126" s="5" t="s">
        <v>389</v>
      </c>
      <c r="P126" s="6" t="s">
        <v>390</v>
      </c>
      <c r="Q126" s="5" t="s">
        <v>391</v>
      </c>
      <c r="R126" s="5">
        <v>-3</v>
      </c>
    </row>
    <row r="127" spans="15:18" x14ac:dyDescent="0.35">
      <c r="O127" s="5" t="s">
        <v>392</v>
      </c>
      <c r="P127" s="6" t="s">
        <v>393</v>
      </c>
      <c r="Q127" s="5" t="s">
        <v>394</v>
      </c>
      <c r="R127" s="5">
        <v>-11</v>
      </c>
    </row>
    <row r="128" spans="15:18" x14ac:dyDescent="0.35">
      <c r="O128" s="5" t="s">
        <v>395</v>
      </c>
      <c r="P128" s="6" t="s">
        <v>396</v>
      </c>
      <c r="Q128" s="5" t="s">
        <v>228</v>
      </c>
      <c r="R128" s="5">
        <v>-10</v>
      </c>
    </row>
    <row r="129" spans="15:18" x14ac:dyDescent="0.35">
      <c r="O129" s="5" t="s">
        <v>397</v>
      </c>
      <c r="P129" s="6" t="s">
        <v>398</v>
      </c>
      <c r="Q129" s="5" t="s">
        <v>399</v>
      </c>
      <c r="R129" s="5">
        <v>5</v>
      </c>
    </row>
    <row r="130" spans="15:18" x14ac:dyDescent="0.35">
      <c r="O130" s="5" t="s">
        <v>400</v>
      </c>
      <c r="P130" s="6" t="s">
        <v>401</v>
      </c>
      <c r="Q130" s="5" t="s">
        <v>402</v>
      </c>
      <c r="R130" s="5">
        <v>5</v>
      </c>
    </row>
    <row r="131" spans="15:18" x14ac:dyDescent="0.35">
      <c r="O131" s="5" t="s">
        <v>403</v>
      </c>
      <c r="P131" s="6" t="s">
        <v>404</v>
      </c>
      <c r="Q131" s="5" t="s">
        <v>405</v>
      </c>
      <c r="R131" s="5">
        <v>13</v>
      </c>
    </row>
    <row r="132" spans="15:18" x14ac:dyDescent="0.35">
      <c r="O132" s="5" t="s">
        <v>406</v>
      </c>
      <c r="P132" s="6" t="s">
        <v>407</v>
      </c>
      <c r="Q132" s="5" t="s">
        <v>408</v>
      </c>
      <c r="R132" s="5">
        <v>9</v>
      </c>
    </row>
    <row r="133" spans="15:18" x14ac:dyDescent="0.35">
      <c r="O133" s="5" t="s">
        <v>409</v>
      </c>
      <c r="P133" s="6" t="s">
        <v>410</v>
      </c>
      <c r="Q133" s="5" t="s">
        <v>411</v>
      </c>
      <c r="R133" s="5">
        <v>5</v>
      </c>
    </row>
    <row r="134" spans="15:18" x14ac:dyDescent="0.35">
      <c r="O134" s="5" t="s">
        <v>412</v>
      </c>
      <c r="P134" s="6" t="s">
        <v>413</v>
      </c>
      <c r="Q134" s="5" t="s">
        <v>414</v>
      </c>
      <c r="R134" s="5">
        <v>13</v>
      </c>
    </row>
    <row r="135" spans="15:18" x14ac:dyDescent="0.35">
      <c r="O135" s="5" t="s">
        <v>415</v>
      </c>
      <c r="P135" s="6" t="s">
        <v>416</v>
      </c>
      <c r="Q135" s="5" t="s">
        <v>417</v>
      </c>
      <c r="R135" s="5">
        <v>3</v>
      </c>
    </row>
    <row r="136" spans="15:18" x14ac:dyDescent="0.35">
      <c r="O136" s="5" t="s">
        <v>418</v>
      </c>
      <c r="P136" s="6" t="s">
        <v>419</v>
      </c>
      <c r="Q136" s="5" t="s">
        <v>420</v>
      </c>
      <c r="R136" s="5">
        <v>12</v>
      </c>
    </row>
    <row r="137" spans="15:18" x14ac:dyDescent="0.35">
      <c r="O137" s="5" t="s">
        <v>421</v>
      </c>
      <c r="P137" s="6" t="s">
        <v>422</v>
      </c>
      <c r="Q137" s="5" t="s">
        <v>126</v>
      </c>
      <c r="R137" s="5">
        <v>8</v>
      </c>
    </row>
    <row r="138" spans="15:18" x14ac:dyDescent="0.35">
      <c r="O138" s="5" t="s">
        <v>423</v>
      </c>
      <c r="P138" s="6" t="s">
        <v>424</v>
      </c>
      <c r="Q138" s="5" t="s">
        <v>425</v>
      </c>
      <c r="R138" s="5">
        <v>-3</v>
      </c>
    </row>
    <row r="139" spans="15:18" x14ac:dyDescent="0.35">
      <c r="O139" s="5" t="s">
        <v>426</v>
      </c>
      <c r="P139" s="6" t="s">
        <v>427</v>
      </c>
      <c r="Q139" s="5" t="s">
        <v>428</v>
      </c>
      <c r="R139" s="5">
        <v>5</v>
      </c>
    </row>
    <row r="140" spans="15:18" x14ac:dyDescent="0.35">
      <c r="O140" s="5" t="s">
        <v>429</v>
      </c>
      <c r="P140" s="6" t="s">
        <v>430</v>
      </c>
      <c r="Q140" s="5" t="s">
        <v>431</v>
      </c>
      <c r="R140" s="5">
        <v>-4</v>
      </c>
    </row>
    <row r="141" spans="15:18" x14ac:dyDescent="0.35">
      <c r="O141" s="5" t="s">
        <v>432</v>
      </c>
      <c r="P141" s="6" t="s">
        <v>433</v>
      </c>
      <c r="Q141" s="5" t="s">
        <v>55</v>
      </c>
      <c r="R141" s="5">
        <v>10</v>
      </c>
    </row>
    <row r="142" spans="15:18" x14ac:dyDescent="0.35">
      <c r="O142" s="5" t="s">
        <v>434</v>
      </c>
      <c r="P142" s="6" t="s">
        <v>435</v>
      </c>
      <c r="Q142" s="5" t="s">
        <v>107</v>
      </c>
      <c r="R142" s="5">
        <v>6</v>
      </c>
    </row>
    <row r="143" spans="15:18" x14ac:dyDescent="0.35">
      <c r="O143" s="5" t="s">
        <v>436</v>
      </c>
      <c r="P143" s="6" t="s">
        <v>437</v>
      </c>
      <c r="Q143" s="5" t="s">
        <v>438</v>
      </c>
      <c r="R143" s="5">
        <v>11</v>
      </c>
    </row>
    <row r="144" spans="15:18" x14ac:dyDescent="0.35">
      <c r="O144" s="5" t="s">
        <v>439</v>
      </c>
      <c r="P144" s="6" t="s">
        <v>440</v>
      </c>
      <c r="Q144" s="5" t="s">
        <v>441</v>
      </c>
      <c r="R144" s="5">
        <v>1</v>
      </c>
    </row>
    <row r="145" spans="15:18" x14ac:dyDescent="0.35">
      <c r="O145" s="5" t="s">
        <v>442</v>
      </c>
      <c r="P145" s="6" t="s">
        <v>443</v>
      </c>
      <c r="Q145" s="5" t="s">
        <v>444</v>
      </c>
      <c r="R145" s="5">
        <v>1</v>
      </c>
    </row>
    <row r="146" spans="15:18" x14ac:dyDescent="0.35">
      <c r="O146" s="5" t="s">
        <v>445</v>
      </c>
      <c r="P146" s="6" t="s">
        <v>446</v>
      </c>
      <c r="Q146" s="5" t="s">
        <v>444</v>
      </c>
      <c r="R146" s="5">
        <v>0</v>
      </c>
    </row>
    <row r="147" spans="15:18" x14ac:dyDescent="0.35">
      <c r="O147" s="5" t="s">
        <v>447</v>
      </c>
      <c r="P147" s="6" t="s">
        <v>448</v>
      </c>
      <c r="Q147" s="5" t="s">
        <v>449</v>
      </c>
      <c r="R147" s="5">
        <v>12</v>
      </c>
    </row>
    <row r="148" spans="15:18" x14ac:dyDescent="0.35">
      <c r="O148" s="5" t="s">
        <v>450</v>
      </c>
      <c r="P148" s="6" t="s">
        <v>451</v>
      </c>
      <c r="Q148" s="5" t="s">
        <v>203</v>
      </c>
      <c r="R148" s="5">
        <v>-2</v>
      </c>
    </row>
    <row r="149" spans="15:18" x14ac:dyDescent="0.35">
      <c r="O149" s="5" t="s">
        <v>452</v>
      </c>
      <c r="P149" s="6" t="s">
        <v>453</v>
      </c>
      <c r="Q149" s="5" t="s">
        <v>203</v>
      </c>
      <c r="R149" s="5">
        <v>-3</v>
      </c>
    </row>
    <row r="150" spans="15:18" x14ac:dyDescent="0.35">
      <c r="O150" s="5" t="s">
        <v>454</v>
      </c>
      <c r="P150" s="6" t="s">
        <v>455</v>
      </c>
      <c r="Q150" s="5" t="s">
        <v>138</v>
      </c>
      <c r="R150" s="5">
        <v>7</v>
      </c>
    </row>
    <row r="151" spans="15:18" x14ac:dyDescent="0.35">
      <c r="O151" s="5" t="s">
        <v>456</v>
      </c>
      <c r="P151" s="6" t="s">
        <v>457</v>
      </c>
      <c r="Q151" s="5" t="s">
        <v>458</v>
      </c>
      <c r="R151" s="5">
        <v>14</v>
      </c>
    </row>
    <row r="152" spans="15:18" x14ac:dyDescent="0.35">
      <c r="O152" s="5" t="s">
        <v>459</v>
      </c>
      <c r="P152" s="6" t="s">
        <v>460</v>
      </c>
      <c r="Q152" s="5" t="s">
        <v>458</v>
      </c>
      <c r="R152" s="5">
        <v>13</v>
      </c>
    </row>
    <row r="153" spans="15:18" x14ac:dyDescent="0.35">
      <c r="O153" s="5" t="s">
        <v>461</v>
      </c>
      <c r="P153" s="6" t="s">
        <v>462</v>
      </c>
      <c r="Q153" s="5" t="s">
        <v>463</v>
      </c>
      <c r="R153" s="5">
        <v>6</v>
      </c>
    </row>
    <row r="154" spans="15:18" x14ac:dyDescent="0.35">
      <c r="O154" s="5" t="s">
        <v>464</v>
      </c>
      <c r="P154" s="6" t="s">
        <v>465</v>
      </c>
      <c r="Q154" s="5" t="s">
        <v>55</v>
      </c>
      <c r="R154" s="5">
        <v>9</v>
      </c>
    </row>
    <row r="155" spans="15:18" x14ac:dyDescent="0.35">
      <c r="O155" s="5" t="s">
        <v>466</v>
      </c>
      <c r="P155" s="6" t="s">
        <v>467</v>
      </c>
      <c r="Q155" s="5" t="s">
        <v>55</v>
      </c>
      <c r="R155" s="5">
        <v>5</v>
      </c>
    </row>
    <row r="156" spans="15:18" x14ac:dyDescent="0.35">
      <c r="R156" s="5">
        <v>-4</v>
      </c>
    </row>
    <row r="157" spans="15:18" x14ac:dyDescent="0.35">
      <c r="R157" s="5">
        <v>-4</v>
      </c>
    </row>
    <row r="158" spans="15:18" x14ac:dyDescent="0.35">
      <c r="R158" s="5">
        <v>6</v>
      </c>
    </row>
    <row r="159" spans="15:18" x14ac:dyDescent="0.35">
      <c r="R159" s="5">
        <v>-4</v>
      </c>
    </row>
  </sheetData>
  <sheetProtection selectLockedCells="1"/>
  <mergeCells count="4">
    <mergeCell ref="B3:D4"/>
    <mergeCell ref="E4:F4"/>
    <mergeCell ref="B6:G6"/>
    <mergeCell ref="E7:F7"/>
  </mergeCells>
  <conditionalFormatting sqref="O8:O161">
    <cfRule type="duplicateValues" dxfId="0" priority="1"/>
  </conditionalFormatting>
  <dataValidations count="2">
    <dataValidation type="whole" allowBlank="1" showInputMessage="1" showErrorMessage="1" sqref="H4" xr:uid="{00000000-0002-0000-0000-000000000000}">
      <formula1>-23</formula1>
      <formula2>23</formula2>
    </dataValidation>
    <dataValidation type="list" allowBlank="1" showInputMessage="1" showErrorMessage="1" sqref="G4" xr:uid="{00000000-0002-0000-0000-000001000000}">
      <formula1>$O$8:$O$161</formula1>
    </dataValidation>
  </dataValidations>
  <printOptions horizontalCentered="1" verticalCentered="1"/>
  <pageMargins left="0.70866141732283472" right="0.70866141732283472" top="0.78740157480314965" bottom="0.78740157480314965" header="0.31496062992125984" footer="0.31496062992125984"/>
  <pageSetup paperSize="9" scale="62"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Gebiete</vt:lpstr>
      <vt:lpstr>Gebiete!Druckbereich</vt:lpstr>
      <vt:lpstr>TimeMod</vt:lpstr>
      <vt:lpstr>TimeZoneMatrix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Beutel</dc:creator>
  <cp:lastModifiedBy>Mathias Beutel</cp:lastModifiedBy>
  <dcterms:created xsi:type="dcterms:W3CDTF">2021-03-29T12:06:51Z</dcterms:created>
  <dcterms:modified xsi:type="dcterms:W3CDTF">2021-04-01T13:42:06Z</dcterms:modified>
</cp:coreProperties>
</file>